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hidePivotFieldList="1"/>
  <mc:AlternateContent xmlns:mc="http://schemas.openxmlformats.org/markup-compatibility/2006">
    <mc:Choice Requires="x15">
      <x15ac:absPath xmlns:x15ac="http://schemas.microsoft.com/office/spreadsheetml/2010/11/ac" url="C:\Users\ASUS\Desktop\Proposicion 137 Obras 1995 2014\"/>
    </mc:Choice>
  </mc:AlternateContent>
  <xr:revisionPtr revIDLastSave="0" documentId="13_ncr:1_{7840B71F-DE90-48B0-BB1A-288E628A22B2}" xr6:coauthVersionLast="40" xr6:coauthVersionMax="40" xr10:uidLastSave="{00000000-0000-0000-0000-000000000000}"/>
  <bookViews>
    <workbookView xWindow="0" yWindow="0" windowWidth="20490" windowHeight="6825" tabRatio="631" firstSheet="1" activeTab="1" xr2:uid="{00000000-000D-0000-FFFF-FFFF00000000}"/>
  </bookViews>
  <sheets>
    <sheet name="AC25-95_AC9-98_AC48-01_AC97-03" sheetId="5" state="hidden" r:id="rId1"/>
    <sheet name="Acuerdo 724 de 2018" sheetId="17" r:id="rId2"/>
    <sheet name="Acuerdos Anteriores" sheetId="15" r:id="rId3"/>
  </sheets>
  <definedNames>
    <definedName name="_xlnm._FilterDatabase" localSheetId="1" hidden="1">'Acuerdo 724 de 2018'!$A$4:$D$5</definedName>
    <definedName name="_xlnm._FilterDatabase" localSheetId="2" hidden="1">'Acuerdos Anteriores'!$A$4:$D$67</definedName>
    <definedName name="_xlnm.Print_Titles" localSheetId="0">'AC25-95_AC9-98_AC48-01_AC97-03'!$6:$6</definedName>
    <definedName name="_xlnm.Print_Titles" localSheetId="1">'Acuerdo 724 de 2018'!$A:$A,'Acuerdo 724 de 2018'!$3:$5</definedName>
    <definedName name="_xlnm.Print_Titles" localSheetId="2">'Acuerdos Anteriores'!$A:$A,'Acuerdos Anteriores'!$3:$5</definedName>
  </definedNames>
  <calcPr calcId="181029"/>
</workbook>
</file>

<file path=xl/calcChain.xml><?xml version="1.0" encoding="utf-8"?>
<calcChain xmlns="http://schemas.openxmlformats.org/spreadsheetml/2006/main">
  <c r="E62" i="5" l="1"/>
  <c r="E60" i="5"/>
  <c r="D60" i="5"/>
  <c r="D62" i="5"/>
  <c r="E55" i="5"/>
  <c r="E50" i="5"/>
  <c r="E33" i="5"/>
  <c r="E27" i="5"/>
  <c r="D55" i="5"/>
  <c r="D50" i="5"/>
  <c r="D33" i="5"/>
  <c r="D27" i="5"/>
  <c r="C27" i="5"/>
  <c r="D21" i="5"/>
  <c r="C21" i="5"/>
  <c r="D19" i="5"/>
  <c r="D63" i="5" l="1"/>
  <c r="E63" i="5"/>
  <c r="C6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 Luis Florian Quiroga</author>
  </authors>
  <commentList>
    <comment ref="B93" authorId="0" shapeId="0" xr:uid="{00000000-0006-0000-0100-000002000000}">
      <text>
        <r>
          <rPr>
            <b/>
            <sz val="9"/>
            <color indexed="81"/>
            <rFont val="Tahoma"/>
            <family val="2"/>
          </rPr>
          <t>Jose Luis Florian Quiroga:</t>
        </r>
        <r>
          <rPr>
            <sz val="9"/>
            <color indexed="81"/>
            <rFont val="Tahoma"/>
            <family val="2"/>
          </rPr>
          <t xml:space="preserve">
STMSV</t>
        </r>
      </text>
    </comment>
    <comment ref="B94" authorId="0" shapeId="0" xr:uid="{00000000-0006-0000-0100-000003000000}">
      <text>
        <r>
          <rPr>
            <b/>
            <sz val="9"/>
            <color indexed="81"/>
            <rFont val="Tahoma"/>
            <family val="2"/>
          </rPr>
          <t>Jose Luis Florian Quiroga:</t>
        </r>
        <r>
          <rPr>
            <sz val="9"/>
            <color indexed="81"/>
            <rFont val="Tahoma"/>
            <family val="2"/>
          </rPr>
          <t xml:space="preserve">
STMSV
</t>
        </r>
      </text>
    </comment>
  </commentList>
</comments>
</file>

<file path=xl/sharedStrings.xml><?xml version="1.0" encoding="utf-8"?>
<sst xmlns="http://schemas.openxmlformats.org/spreadsheetml/2006/main" count="509" uniqueCount="382">
  <si>
    <t>Obra Entregada</t>
  </si>
  <si>
    <t>INSTITUTO DE DESARROLLO URBANO</t>
  </si>
  <si>
    <t>OFICINA ASESORA DE PLANEACION</t>
  </si>
  <si>
    <t>PLAN DE OBRAS</t>
  </si>
  <si>
    <t>MONTO DISTRIBUIBLE</t>
  </si>
  <si>
    <t>COSTO TOTAL</t>
  </si>
  <si>
    <t>ESTADO</t>
  </si>
  <si>
    <t>ZONA-EJE 1</t>
  </si>
  <si>
    <t>Av Iberia de Av Boyacá Autopista Norte 1 etapa</t>
  </si>
  <si>
    <t>Cl 134 entre Cr 7 y Av Ferrocarril</t>
  </si>
  <si>
    <t>Tv 16 entre Cl 134 y Cl 130</t>
  </si>
  <si>
    <t>Tapón paralela línea férrea Calle 106 - 116</t>
  </si>
  <si>
    <t>Conexión Carrera 11 entre Calle 100-106</t>
  </si>
  <si>
    <t>Avenida Boyacá de Avenida Suba - Avenida Iberia</t>
  </si>
  <si>
    <t>Avenida Boyacá de Calle 134 a Calle 170 (50%)</t>
  </si>
  <si>
    <t>Mejoras Intersección Calle 127 - Autopista Norte y Área de Influencia</t>
  </si>
  <si>
    <t>Paraderos Autopista Norte</t>
  </si>
  <si>
    <t>Vías modelo del espacio público (Autopista Norte hasta LÍMITE DISTRITO)</t>
  </si>
  <si>
    <t>SUBTOTAL ZONA-EJE 1</t>
  </si>
  <si>
    <t>ZONA-EJE 2</t>
  </si>
  <si>
    <t>Vías modelo del espacio público (Cra 15 Calles 72-100)</t>
  </si>
  <si>
    <t>SUBTOTAL ZONA-EJE 2</t>
  </si>
  <si>
    <t>ZONA-EJE 3</t>
  </si>
  <si>
    <t>Ampliación Calle 53 de Carrera 24 - Carrera 7</t>
  </si>
  <si>
    <t>Ampliación Calle 72 de Carrera 7- Carrera 5 y Avenida Circunvalar</t>
  </si>
  <si>
    <t>Conexión Calle 63 de Carrera 7 Avenida Circunvalar</t>
  </si>
  <si>
    <t>SUBTOTAL ZONA-EJE 3</t>
  </si>
  <si>
    <t>ZONA-EJE 4</t>
  </si>
  <si>
    <t>Mejoras Calle 26 Cementerio Central y Pte Concejo</t>
  </si>
  <si>
    <t xml:space="preserve">Mejoras Malla Vial del Barrio Samper Mendoza </t>
  </si>
  <si>
    <t xml:space="preserve">Par vial Cras. 17, 18 y 19 entre Clls 19 y 13 </t>
  </si>
  <si>
    <t>Av. De los Comuneros de Av. Caracas a Av. Circunvalar</t>
  </si>
  <si>
    <t>Eje Ambiental de la Av. Jiménez</t>
  </si>
  <si>
    <t>SUBTOTAL ZONA-EJE 4</t>
  </si>
  <si>
    <t>ZONA-EJE 5</t>
  </si>
  <si>
    <t>Cortijo de Av. Longitudinal hasta Av. Bolivia (50%)</t>
  </si>
  <si>
    <t xml:space="preserve">Bolivia de Av. Cortijo hasta la Av. Chile </t>
  </si>
  <si>
    <t xml:space="preserve">Av. Morisca de Av. Longitudinal hasta Av. Ciudad de Cali </t>
  </si>
  <si>
    <t>José Celestino Mutis de Av. Boyacá hasta Transv. 85</t>
  </si>
  <si>
    <t>Villavicencio de Av. Longitudinal hasta Av. Ciudad de Cali</t>
  </si>
  <si>
    <t xml:space="preserve">Luis Carlos Galán de Cra. 81 a Cra. 97 (segunda etapa) </t>
  </si>
  <si>
    <t>Mejoras Av. El Dorado de Av. Boyacá a Cra. 106</t>
  </si>
  <si>
    <t>Av. 1 de Mayo de Av. Longit de Occ hasta Av. Ciudad de Cali</t>
  </si>
  <si>
    <t>Av. Ciudad de Cali desde Av. El Dorado hasta Av. 1 de Mayo</t>
  </si>
  <si>
    <t>Av. Boyacá de Av. Iberia (Cll 134) a Av. San José (Cll 170) 50%</t>
  </si>
  <si>
    <t>Av. Ciudad de Cali desde AV. Transv. Suba a Av. San José</t>
  </si>
  <si>
    <t>Pontón sobre el Río Tunjuelito en Villa del Rio</t>
  </si>
  <si>
    <t>SUBTOTAL ZONA-EJE 5</t>
  </si>
  <si>
    <t>ZONA-EJE 6</t>
  </si>
  <si>
    <t>Muelas de Paralelas Línea Férrea entre Clls 19 y 13</t>
  </si>
  <si>
    <t>Tapón Cll 21 de Av. Batallón Caldas a Cra. 44</t>
  </si>
  <si>
    <t>Circuito y Pontón Paralela Línea Férrea Av. L. C. Galán Cra. 46</t>
  </si>
  <si>
    <t>Intersección Av. El Dorado por Av. Constitución</t>
  </si>
  <si>
    <t>SUBTOTAL ZONA-EJE 6</t>
  </si>
  <si>
    <t>ZONA-EJE 7</t>
  </si>
  <si>
    <t>Pontón sobre el río Fucha Milenta Paralela Línea Férrea</t>
  </si>
  <si>
    <t>Pontón Cll 3 por Cra 54.</t>
  </si>
  <si>
    <t>Pontones (2) en Canal San Cristóbal entre Autosur y Av. B Caldas.</t>
  </si>
  <si>
    <t>Pontones (2) en Canal Albina entre Autosur y 1 de Mayo</t>
  </si>
  <si>
    <t>SUBTOTAL ZONA-EJE 7</t>
  </si>
  <si>
    <t>ZONA-EJE 8</t>
  </si>
  <si>
    <t>Ampliación Av. Mariscal Sucre de Cll. 41B Sur - Cll. 46 A.</t>
  </si>
  <si>
    <t>SUBTOTAL ZONA-EJE 8</t>
  </si>
  <si>
    <t>TOTAL MONTO DISTRIBUIBLE AC 25/95</t>
  </si>
  <si>
    <t>Av. Ciudad de Cali de  Av. Bosa hasta Av Terreros</t>
  </si>
  <si>
    <t>Av. San José de Boyaca a Av. Ciudad de Cali</t>
  </si>
  <si>
    <t>Av. Ciudad de Cali desde Av. El Dorado hasta Transv. Suba</t>
  </si>
  <si>
    <t>Av. Ciudad de Cali desde AV. 1 de Mayo hasta Av Bosa</t>
  </si>
  <si>
    <t>Avenida la Sirena entre Autopista Norte y Avenida Boyacá</t>
  </si>
  <si>
    <t>Conexión Calle 45 de Carrera 7 Avenida Circunvalar</t>
  </si>
  <si>
    <t>Estudios y Diseños,  Obra excluida por Acuerdo 97 de 2003</t>
  </si>
  <si>
    <t>ZONA-EJE</t>
  </si>
  <si>
    <t>Puente Calle 153 por Autopista Norte - Calzada sur</t>
  </si>
  <si>
    <t>El Acuerdo 97 de 2003 incorpora la Avenida la Sirena entre Autopista Norte y Avenida Boyaca - Obra Entregada</t>
  </si>
  <si>
    <t>Entregada parcialmente, falta la construccion de la Crr. 18 entre calles 13 y 19</t>
  </si>
  <si>
    <t>El Acuerdo 97 de 2003 cambia la obra Conexión Calle 45 de Carrera 7 Avenida Circunvalar e incorpora la Calle 45 entre Carreras 5ª y 13, Entregada parcialmente falta el tramo de la Crr 7 a la Crr 5</t>
  </si>
  <si>
    <t>Acuerdo 09 de 1998 y Acuerdo 48 de 2001 establecen como obra para financiarse con recursos diferentes a contribucion de valoriazacion - Anexo 2</t>
  </si>
  <si>
    <t>RECURSOS DISPONIBLES VIGENCIA 2016</t>
  </si>
  <si>
    <r>
      <t>EJECUCION DE OBRAS  -</t>
    </r>
    <r>
      <rPr>
        <b/>
        <sz val="8.5"/>
        <color theme="4" tint="-0.499984740745262"/>
        <rFont val="Arial"/>
        <family val="2"/>
      </rPr>
      <t xml:space="preserve"> ACUERDO 25 de 1995 - MODIFICADO ACUERDO 09 DE 1998 - MODIFICACION ACUERDO 48 DE 2001 - MODIFICACION ACUERDO 97 DE 2003</t>
    </r>
  </si>
  <si>
    <r>
      <t>Calle 45 entre Carreras 5ª y 13</t>
    </r>
    <r>
      <rPr>
        <sz val="8.5"/>
        <color rgb="FFFF0000"/>
        <rFont val="Arial"/>
        <family val="2"/>
      </rPr>
      <t xml:space="preserve"> </t>
    </r>
  </si>
  <si>
    <r>
      <rPr>
        <b/>
        <u/>
        <sz val="8.5"/>
        <color rgb="FFFF0000"/>
        <rFont val="Arial"/>
        <family val="2"/>
      </rPr>
      <t>Acuerdo 25 de 1995</t>
    </r>
    <r>
      <rPr>
        <sz val="8.5"/>
        <color rgb="FF000000"/>
        <rFont val="Arial"/>
        <family val="2"/>
      </rPr>
      <t xml:space="preserve"> el Honorable Concejo Distrital ordenó el cobro de Valorización por beneficio local, correspondiente a un conjunto de obras del plan de desarrollo «Formar Ciudad» fijando el monto distribuible en la suma de $321.271.000.000 M/cte</t>
    </r>
  </si>
  <si>
    <r>
      <rPr>
        <b/>
        <u/>
        <sz val="8.5"/>
        <color rgb="FFFF0000"/>
        <rFont val="Arial"/>
        <family val="2"/>
      </rPr>
      <t>Acuerdo 9 de 1998</t>
    </r>
    <r>
      <rPr>
        <sz val="8.5"/>
        <color rgb="FF000000"/>
        <rFont val="Arial"/>
        <family val="2"/>
      </rPr>
      <t xml:space="preserve"> el Honorable Concejo Distrital modificó el Acuerdo 25 de 1995, estableciendo que el valor estimado de las obras era la suma de $474.987.509.796 M/cte., 
* Autorizar al IDU para cobrar los faltantes que resultaran al momento de la liquidación de los costos definitivos de las obras, hasta por un 30% de este valor. 
* El Acuerdo 9 de 1998 mantuvo el monto distribuible en la suma de $321.271.000.000. M/cte.,
* Contempla que las obras complementarias de la Avenida Ciudad de Cali, Av Boyaca y Avenida San Jose como la extencion de la Av Cali hasta Av Terreros, seran financiados por otras fuentes de financiacion diferentes a la contribucion de valorizacion.</t>
    </r>
  </si>
  <si>
    <r>
      <rPr>
        <b/>
        <u/>
        <sz val="8.5"/>
        <color rgb="FFFF0000"/>
        <rFont val="Arial"/>
        <family val="2"/>
      </rPr>
      <t>Acuerdo 48 de 2001</t>
    </r>
    <r>
      <rPr>
        <sz val="8.5"/>
        <color rgb="FF000000"/>
        <rFont val="Arial"/>
        <family val="2"/>
      </rPr>
      <t xml:space="preserve"> el Honorable Concejo Distrital modificó el Acuerdo 9 de 1998, estableciendo que el valor estimado de las obras era la suma de $528.979.993.484 M/cte.,
* Fija el costo de las obras como monto distribuible la suma de $423.547.465.576 M/cte. 
* Autorizar al Director del IDU para cobrar los faltantes la diferencia del monto distribuible por valor de $128.647.079.325 M/cte.</t>
    </r>
  </si>
  <si>
    <r>
      <rPr>
        <b/>
        <u/>
        <sz val="8.5"/>
        <color rgb="FFFF0000"/>
        <rFont val="Arial"/>
        <family val="2"/>
      </rPr>
      <t>Acuerdo 97 de 2003</t>
    </r>
    <r>
      <rPr>
        <sz val="8.5"/>
        <color rgb="FF000000"/>
        <rFont val="Arial"/>
        <family val="2"/>
      </rPr>
      <t xml:space="preserve"> el Honorable Concejo Distrital modifica parcialmente el Anexo No. 1 del artículo 1º. Del Acuerdo 25 de 1995, que autorizó el cobro de valorización por Beneficio Local para un conjunto de obras viales, modificado por el Acuerdo 9 de 1998, modificado entre último por el Acuerdo 48 de 2001.
* Modifica las obras del Anexo 1 Zona-Eje 1 y Zona-Eje 3. en el sentido de reemplazar las obras "Puente Calle 153 por Autopista Norte" y "conexión Calle 45 de Carrera 7ª a Avenida Circunvalar", por la Avenida la Sirena entre Autopista Norte y Avenida Boyacá" y "Calle 45 entre Carreras 5ª y 13ª, respectivamente, con los costos totales de obra definidos en el Anexo 1 del Acuerdo 48 de 2001.</t>
    </r>
  </si>
  <si>
    <t>Obra Entregada - Recursos disponibles para cierre de gestión predial</t>
  </si>
  <si>
    <t>Avenida José Celestino Mutis  (AC 63) por Avenida Boyacá (AK 72)</t>
  </si>
  <si>
    <t>COMPLEMENTACIÓN Y/O ACTUALIZACIÓN Y/O AJUSTES Y/O DISEÑOS Y CONSTRUCCIÓN DE LA AV COLOMBIA (CR 24), ENTRE LA CALLE 76 Y LA AV CALLE 80, EN BOGOTÁ D.C, DEL ACUERDO 523 DE 2013.</t>
  </si>
  <si>
    <t>COMPLEMENTACIÓN Y/O ACTUALIZACIÓN Y/O AJUSTES Y/O ESTUDIOS Y/O DISEÑOS Y CONSTRUCCIÓN DE LA AVENIDA LA SIRENA (AC 153) DESDE LA AV LAUREANO GÓMEZ (AK 9)HASTA LA AV ALBERTO LLERAS CAMARGO (AK 7) EN BOGOTÁ D.C, ACUERDO 523 DE 2013.</t>
  </si>
  <si>
    <t>ACUERDO DE VALORIZACIÓN</t>
  </si>
  <si>
    <t>NOMBRE OBRA</t>
  </si>
  <si>
    <t>Av. Iberia de Av. Boyacá a Autopista Norte</t>
  </si>
  <si>
    <t>Cl 134 entre Cra 7 y Av. Del Ferrocarril</t>
  </si>
  <si>
    <t>Transv. 16 entre Cl 134 y Cl 130</t>
  </si>
  <si>
    <t>Tapón Paralela Línea Férrea Calle 106 a Calle 116</t>
  </si>
  <si>
    <t>Conexión Cra. 11 entre Calle 100-106</t>
  </si>
  <si>
    <t>IDU-074-2012</t>
  </si>
  <si>
    <t>Av. Boyacá de Av. Iberia (Cl 134) a Av. San José (Cl 170) 50%</t>
  </si>
  <si>
    <t>Av. Boyacá de Av. Suba a Av. Iberia</t>
  </si>
  <si>
    <t>Mejoras intersección Cl 127 por Autopista Norte y área de influencia</t>
  </si>
  <si>
    <t>Paraderos Autopista Norte entre la Calle 80 y los Cementerios Primera Etapa</t>
  </si>
  <si>
    <t>Av. La Sirena de Autonorte a Av. Boyacá. Puente Cl 153 por Autopista Norte</t>
  </si>
  <si>
    <t>Vías Modelo Espacio Público. Carrera 15 entre Calle 72 y Calle 100</t>
  </si>
  <si>
    <t>Ampliación Cl 72 de Cra 7 - Cra 5 y Conexión Av. Circunvalar</t>
  </si>
  <si>
    <t>Conexión Cl 63 de Cra 7 a Av. Circunvalar</t>
  </si>
  <si>
    <t>Conexión Cl 45 de Cra 5 a Cra 13</t>
  </si>
  <si>
    <t>IDU-1885-2013</t>
  </si>
  <si>
    <t>Ampliación Cl 53 de Cra 24 - Cra 7</t>
  </si>
  <si>
    <t>Mejoras Cl 26 Cementerio Central y Puente Concejo</t>
  </si>
  <si>
    <t>Mejoras Malla Vial del B. Samper Mendoza</t>
  </si>
  <si>
    <t>Par Vial Cras. 17, 18 y 19 entre Calles 19 y 13</t>
  </si>
  <si>
    <t>IDU-163-2006</t>
  </si>
  <si>
    <t>Av. Ciudad de Cali de Av. El Dorado - Transv Suba</t>
  </si>
  <si>
    <t>Av. Ciudad de Cali de Av. El Dorado - Av. 1° de Mayo</t>
  </si>
  <si>
    <t>Av. Ciudad de Cali de Transv de Suba - Av. San José</t>
  </si>
  <si>
    <t>Av. Ciudad de Cali de Av. 1° de Mayo - Av. Bosa</t>
  </si>
  <si>
    <t>Intersección Av. El Dorado con Av. de la Constitución</t>
  </si>
  <si>
    <t>Muelas de Paralelas Línea Férrea entre Av. Calle 19 y Av. 3ª</t>
  </si>
  <si>
    <t>Tapón Calle 21 de Av. Batallón de Caldas - Cra. 44</t>
  </si>
  <si>
    <t>Circuito y Pontón paralela Línea Férrea de Av. Luis Carlos Galán - Cra. 46</t>
  </si>
  <si>
    <t xml:space="preserve">Pontones 2 en Canal San Cristóbal entre Autopista Sur y Av. Batallón Caldas </t>
  </si>
  <si>
    <t>Pontones 2 en Canal Albina entre Autopista Sur y Av. 1º de Mayo</t>
  </si>
  <si>
    <t>Pontón Cra. 54 por Calle 3a.</t>
  </si>
  <si>
    <t>Pontón sobre el Río Fucha para llegar a Milenta</t>
  </si>
  <si>
    <t>Ampliación Av. Mariscal Sucre de  Calle 41 B Sur - Calle 46 A Sur</t>
  </si>
  <si>
    <t xml:space="preserve">Av San José (AC 170) desde Av Boyacá hasta Av Cota (AK 91) </t>
  </si>
  <si>
    <t xml:space="preserve">Av Laureano Gómez (AK 9) desde Av San Juan Bosco (AC 170) hasta Av de los Cedritos (AC 147) </t>
  </si>
  <si>
    <t xml:space="preserve">Av Germán Arciniegas (AK 11) desde Calle 106 hasta Av Laureano Gómez (AK 9) </t>
  </si>
  <si>
    <t xml:space="preserve">Andenes Av 19 entre Calle 134 y Calle 161 </t>
  </si>
  <si>
    <t xml:space="preserve">Andenes Calle 127 entre Av Alberto Lleras Camargo (AK 7) y Av Santa Bárbara (AK 19) </t>
  </si>
  <si>
    <t xml:space="preserve">Andenes Calle 122 entre Av Paseo del Country (AK 15) y Av Santa Bárbara (AK 19) </t>
  </si>
  <si>
    <t>IDU-156-2007</t>
  </si>
  <si>
    <t xml:space="preserve">Andenes Av Paseo del Country (AK 15) entre Av Carlos Lleras Restrepo (AC 100) a Av Callejas (AC 127) </t>
  </si>
  <si>
    <t xml:space="preserve">Andenes Av Carlos Lleras Restrepo (AC 100) entre la Av Santa Bárbara (AK 19) y Av Paseo de los Libertadores (Autopista Norte) </t>
  </si>
  <si>
    <t>IDU-131-2007</t>
  </si>
  <si>
    <t xml:space="preserve">Andenes Av España (AK 68 - AC 100) entre Av Medellín (AC 80) y Av Paseo de los Libertadores (Autopista Norte) </t>
  </si>
  <si>
    <t xml:space="preserve">Andenes sector 1 (faltantes Zona Rosa Calle 77 y Av Calle 85 - Av Paseo del Country (AK 15) y Av Germán Arciniegas (AK 11) </t>
  </si>
  <si>
    <t xml:space="preserve">Andenes Calle 76 entre Av Paseo del Country (AK 15) y Av Caracas (AK 14) </t>
  </si>
  <si>
    <t>Av Cundinamarca (AK 36) desde Av Ciudad de Lima (AC 19) hasta Av Américas (AC 24)</t>
  </si>
  <si>
    <t>ADICION 1 Y OTROSI 2 AL CONTRATO 070-2008</t>
  </si>
  <si>
    <t>Andenes faltantes Carrera 13 entre Calle 26 y Calle 32 ambos costados, Carrera 13 entre Calle 32 y Calle 45 costado occidental, Carrera 13 entre Calle 63 y Calle 66 costado oriental, Carrera 13 entre Calle 66 y Calle 68 ambos costados</t>
  </si>
  <si>
    <t>IDU-149-2007</t>
  </si>
  <si>
    <t>ADICION No. 1 AL CONTRATO 071 DE 2008</t>
  </si>
  <si>
    <t xml:space="preserve">Av Ciudad de Villavicencio por Av Boyacá. Orejas y conectantes </t>
  </si>
  <si>
    <t xml:space="preserve">Av Centenario por Av Ciudad de Cali (AK 86) Norte </t>
  </si>
  <si>
    <t xml:space="preserve">Av Ciudad de Cali (AK 86) por Av Centenario Occidente </t>
  </si>
  <si>
    <t>Avenida Colombia (AK 24) desde la Calle 76 hasta Avenida Medellín (AC 80)</t>
  </si>
  <si>
    <t>IDU-1259-2014</t>
  </si>
  <si>
    <t>Avenida La Sirena (AC 153) desde Avenida Laureano Gómez (AK 9) hasta Avenida Alberto Lleras Camargo (AK 7)</t>
  </si>
  <si>
    <t>IDU-1654-2014</t>
  </si>
  <si>
    <t>IDU-868-2013</t>
  </si>
  <si>
    <t>ESTUDIOS, DISEÑOS Y CONSTRUCCION DE LA   INTERSECCION DE LA VENIDA CARLOS LLERAS RESTREPO (CALLE 100), CON LA AVENIDA PASEO COUNTRY (CARRERA 15) , LA INTERSECCION DE AV.  AV GERMAN ARCINIEGAS (CARRERA 11) POR AV. LAUREANO GOMEZ (CARRERA 9),  Y AVENIDA GERMAN ARCINIEGAS (CARRERA 11) DESDE CALLE 106 HASTA AV. LAUREANO GOMEZ (CARRERA 9), EN BOGOTA D.C.</t>
  </si>
  <si>
    <t>CONSTRUCCION DE LA INTERSECCION A DESNIVEL DE LA AVENIDA LAURENO GOMEZ (AK9) POR LA CALLE 94 Y SU CONEXION CON LA AVENIDA SANTA BARBARA  (AK 19) EN BOGOTA D.C. CORRESPONDIENTE AL CODIGO DE OBRA 104 DEL ACUERDO 180 DE 2005 DE VALORIZACION</t>
  </si>
  <si>
    <t>CONSTRUCCIÓN DEL PUENTE PEATONAL AV. ALBERTO LLERAS CAMARGO (AK 7) POR CLL. 182, DEL PUENTE PEATONAL AV. LAUREANO GÓMEZ (AK 9) POR CLL. 130 B Y DEL PUENTE PEATONAL AV. LAUREANO GÓMEZ (AK 9) POR CLL. 123, CORRESPONDIENTES RESPECTIVAMENTE A LOS CODIGOS DE OBRA 302, 305 Y 306 DEL ACUERDO 180 DE 2005 DE VALORIZACIÓN, EN BOGOTA D.C.</t>
  </si>
  <si>
    <t>CONSTRUCCION DE ANDENES EN LA AVENIDA 19 ENTRE CALLES 134 Y 161, CORRESPONDIENTES AL PROYECTO CODIGO DE OBRA 404 DEL ACUERDO 180 DE 2005 DE VALORIZACION, EN BOGOTA D.C.</t>
  </si>
  <si>
    <t>CONSTRUCCION DE ANDENES EN AMBOS COSTADOS DE LA CR. 15 DESDE LA CALLE 100 HASTA LA CALLE 122 Y ANDENES DE LA CR.15 DEL COSTADO OCCIDENTAL Y SEPARADOR CENTRAL DESDE LA CALLE 122 HASTA LA CALLE 127, CORRESPONDIENTES  AL PROYECTO CODIGO DE OBRA 410 DEL ACUERDO 180 DE 2005 DE VALORIZACION, EN BOGOTA D.C.  A PRECIOS UNITARIOS</t>
  </si>
  <si>
    <t>El CONTRATISTA  se compromete para con el IDU, a ejecutar a precios unitarios con ajustes, las OBRAS REQUERIDAS PARA LA IMPLANTACIÓN Y CONSTRUCCIÓN DE ANDENES Y CICLORUTA DE LA AVENIDA CARRERA 68 -AVENIDA CALLE 100 DESDE LA AUTOPISTA NORTE HASTA LA AVENIDA CALLE 80 CORRESPONDIENTE AL CÓÒDIGO DE OBRA 412  DEL ACUERDO 180 DE 2005 DE VALORIZACIÓN, EN BOGOTÁ D.C</t>
  </si>
  <si>
    <t>El CONTRATISTA  se compromete para con el IDU, a ejecutar a precios unitarios, las obras requeridas para la "CONSTRUCCIÓN DE ANDENES FALTANTES DE LA CALLE 77 Y AV. CALLE 85 ENTRE AVENIDA PASEO DEL COUNTRY (AK 15) Y AVENIDA GERMÁN ARCINIEGAS (AK 11) Y CONSTRUCCIÓN DE ANDENES DE LA CALLE 76 ENTRE AVENIDA PASEO DEL COUNTRY (AK15) Y AVENIDA CARACAS (AK 14), CORRESPONDIENTES RESPECTIVAMENTE A LOS PROYECTOS CÓDIGO DE OBRA 406 Y 414 DEL ACUERDO 180 DE 2005 DE VALORIZACIÓN, EN BOGOTÁ D.C</t>
  </si>
  <si>
    <t>El CONTRATISTA  se compromete para con el IDU, a ejecutar, a precios unitarios, las  OBRAS Y ACTIVIDADES PARA LA MALLA VIAL ARTERIAL, INTERMEDIA Y LOCAL DEL DISTRITO DE CONSERVACIÓN DEL GRUPO 2 DISTRITO CENTRO</t>
  </si>
  <si>
    <t>CONSTRUCCION A PRECIOS UNITARIOS CON  AJUSTES DEL PUENTE PEATONAL CODIGO DE OBRA 334 DEL ACUERDO 180 DE 2005 DE VALORIZACION, CORRESPONDIENTE AL PUENTE PEATONAL DE LA AVENIDA JOSE CELESTINO MUTIZ (AC 63) POR PARQUE EL LAGO EN BOGOTA D.C.</t>
  </si>
  <si>
    <t>CONSTRUCCION DE LOS ANDENES FALTANTES DE LA CARRERA 13 ENTRE CALLE 26 Y CALLE 45 COSTADO OCCIDENTAL, EN BOGOTA D.C.</t>
  </si>
  <si>
    <t xml:space="preserve">EL CONTRATISTA  SE COMPROMETE PARA CON EL IDU, A EJECUTAR, A PRECIOS UNITARIOS, LAS  OBRAS Y ACTIVIDADES PARA LA MALLA VIAL ARTERIAL, INTERMEDIA Y LOCAL DEL DISTRITO DE CONSERVACIÓN DEL GRUPO 5  (SUROCCIDENTE), </t>
  </si>
  <si>
    <t>El CONTRATISTA  se compromete para con el IDU, a ejecutar, a precios unitarios, las  OBRAS Y ACTIVIDADES PARA LA MALLA VIAL ARTERIAL, INTERMEDIA Y LOCAL DEL DISTRITO DE CONSERVACIÓN DEL GRUPO 3  (SURORIENTE), en la ciudad de Bogotá, D.C</t>
  </si>
  <si>
    <t>El CONTRATISTA  se compromete para con el IDU, a ejecutar a precios unitarios fijos, las obras requeridas para la CONSTRUCCIÓN DE LAS OREJAS NOR-ORIENTAL, SUR-OCCIDENTAL, CONECTANTES NOR-ORIENTAL, SUR-ORIENTAL Y SUR OCCIDENTAL, RETORNO SENTIDO NORTE-NORTE DE LA AVENIDA BOYACÁ Y REFORZAMIENTO ESTRUCTURAL DE LOS PUENTES VEHICULARES EXISTENTES DE LA INTERSECCIÓN DE LA AVENIDA VILLAVICENCIO CON LA AVENIDA BOYACÁ, CORRESPONDIENTES AL PROYECTO CÓDIGO DE OBRA 130 DEL ACUERDO 180 DE 2005 DE VALORIZACIÓN EN BOGOTA D.C.</t>
  </si>
  <si>
    <t>CONSTRUCCION DEL PUENTE PEATONAL DE LA AVENIDA CONGRESO EUCARISTICO (AK 68) POR LA CALLE 22 SUR CODIGO DE OBRA 324 DEL ACUERDO 189 DE 2005 DE VALORIZACION, EN BOGOTA D.C.</t>
  </si>
  <si>
    <t>CONSTRUCCION DEL PUENTE PEATONAL DE LA AVENIDA BOYACA CON CALLE 60 SUR - MEISSEN (CORRESPONDIENTE AL PROYECTO CON CODIGO DE OBRA 337 DEL ACUERDO 180 DE 2005 DE VALORIZACION), EN BOGOTA D.C</t>
  </si>
  <si>
    <t>El CONTRATISTA se compromete para con el IDU a ejecutar los ESTUDIOS, DISEÑOS Y CONSTRUCCIÓN  DEL PUENTE PEATONAL DE LA AVENIDA CENTENARIO POR AVENIDA BOYACA Y LA CONSTRUCCIÓN  DEL PUENTE PEATONAL AVENIDA BOYACA POR LA CALLE 21, EN BOGOTA D.C.</t>
  </si>
  <si>
    <t>El CONTRATISTA  se compromete para con el IDU, a ejecutar a precios unitarios con ajustes,  las obras requeridas para las OBRAS REQUERIDAS PARA LA CONSTRUCCIÓN DE DOS CICLOPUENTES EN LA INTERSECCIÓN DE LA AVENIDA CIUDAD DE CALÍ CON AVENIDA CENTENARIO (CALLE 13), COSTADOS NORTE Y OCCIDENTAL, CORRESPONDIENTES A LOS CÓDIGOS DE OBRA 314 Y 315 DEL ACUERDO 180 DE 2005 DE VALORIZACIÓN, EN BOGOTÁ D.C</t>
  </si>
  <si>
    <t xml:space="preserve">El CONTRATISTA  se compromete para con el IDU, a ejecutar las obras para la CONSTRUCCIÓN DEL PUENTE PEATONAL METÁLICO LOCALIZADO EN LA AVENIDA CENTENARIO (AC 17) CON CARRERA 78G Y OBRAS CIVILES COMPLEMENTARIAS, EN BOGOTÁ D.C.), </t>
  </si>
  <si>
    <t>IDU-222-1999</t>
  </si>
  <si>
    <t>IDU-224-1999</t>
  </si>
  <si>
    <t>IDU-287-1999</t>
  </si>
  <si>
    <t>IDU-298-1999</t>
  </si>
  <si>
    <t>IDU-326-1999</t>
  </si>
  <si>
    <t>IDU-327-1999</t>
  </si>
  <si>
    <t>IDU-328-1999</t>
  </si>
  <si>
    <t>IDU-333-1999</t>
  </si>
  <si>
    <t>IDU-339-1999</t>
  </si>
  <si>
    <t>IDU-342-1999</t>
  </si>
  <si>
    <t>IDU-384-1999</t>
  </si>
  <si>
    <t>IDU-457-1999</t>
  </si>
  <si>
    <t>IDU-514-1999</t>
  </si>
  <si>
    <t>IDU-525-1999</t>
  </si>
  <si>
    <t>IDU-545-2000</t>
  </si>
  <si>
    <t>IDU-812-2000</t>
  </si>
  <si>
    <t>IDU-023-2001</t>
  </si>
  <si>
    <t>IDU-262-2003</t>
  </si>
  <si>
    <t>IDU-273-2003</t>
  </si>
  <si>
    <t>IDU-147-2004</t>
  </si>
  <si>
    <t>IDU-283-2003</t>
  </si>
  <si>
    <t>IDU-188-1999</t>
  </si>
  <si>
    <t>IDU-204-1996</t>
  </si>
  <si>
    <t>IDU 66-1997</t>
  </si>
  <si>
    <t>IDU-148-2000</t>
  </si>
  <si>
    <t>IDU-007-1998</t>
  </si>
  <si>
    <t>IDU-032-2011</t>
  </si>
  <si>
    <t xml:space="preserve"> IDU-070-2003</t>
  </si>
  <si>
    <t>IDU-078-2003</t>
  </si>
  <si>
    <t xml:space="preserve"> IDU-409-2002</t>
  </si>
  <si>
    <t xml:space="preserve"> IDU-427-2003</t>
  </si>
  <si>
    <t>IDU-091-2001</t>
  </si>
  <si>
    <t>IDU-142-1997</t>
  </si>
  <si>
    <t>IDU-052-1997</t>
  </si>
  <si>
    <t>IDU-143-1997</t>
  </si>
  <si>
    <t xml:space="preserve"> IDU-225-2000</t>
  </si>
  <si>
    <t xml:space="preserve"> IDU-113-2002</t>
  </si>
  <si>
    <t xml:space="preserve"> IDU-106-2005</t>
  </si>
  <si>
    <t>IDU-126-1997</t>
  </si>
  <si>
    <t xml:space="preserve">IDU-530-1999 </t>
  </si>
  <si>
    <t xml:space="preserve"> IDU-123-2000</t>
  </si>
  <si>
    <t>IDU-017-2001</t>
  </si>
  <si>
    <t xml:space="preserve"> IDU-176-1997</t>
  </si>
  <si>
    <t xml:space="preserve"> IDU-435-1999</t>
  </si>
  <si>
    <t xml:space="preserve"> IDU-023-2003</t>
  </si>
  <si>
    <t>IDU-059-2008</t>
  </si>
  <si>
    <t xml:space="preserve"> IDU-073-2003</t>
  </si>
  <si>
    <t>IDU-054-2003</t>
  </si>
  <si>
    <t>IDU-193-1996</t>
  </si>
  <si>
    <t>IDU-025-2003</t>
  </si>
  <si>
    <t xml:space="preserve"> IDU-346-1999</t>
  </si>
  <si>
    <t xml:space="preserve"> IDU-112-2005</t>
  </si>
  <si>
    <t xml:space="preserve">IDU-268-2000 </t>
  </si>
  <si>
    <t xml:space="preserve"> IDU-074-2003</t>
  </si>
  <si>
    <t>IDU-042-1997</t>
  </si>
  <si>
    <t>IDU-043-1997</t>
  </si>
  <si>
    <t>IDU-180-1998</t>
  </si>
  <si>
    <t>IDU-041-1998</t>
  </si>
  <si>
    <t>Acuerdo 180 de 2005 Fase I</t>
  </si>
  <si>
    <t>Acuerdo 523 de 2013</t>
  </si>
  <si>
    <t>Acuerdo 398 de 2009</t>
  </si>
  <si>
    <t>IDU-150-1997</t>
  </si>
  <si>
    <t xml:space="preserve">Acuerdo 25 de 1995 modificado por Ac 9 de 1998, Ac 48 de 2001 y Ac 97 de 2003 </t>
  </si>
  <si>
    <t>OBJETO CONTRACTUAL</t>
  </si>
  <si>
    <t>IMPLANTACION Y CONSTRUCCION DE LOS ANDENES Y CICLORUTA DE LA AVENIDA CALLEJAS (AC 127) DESDE LA AVENIDA ALBERTO LLERAS CAMARGO (AK 7) HASTA LA AVENIDA SANTA BARBARA (AK 19) AMBOS COSTADOS EN BOGOTA, D.C., CORRESPONDIENTE AL CODIGO DE OBRA 411 DEL ACUERDO 180 D3E 2005 DE VALORIZACION</t>
  </si>
  <si>
    <t>Construcción del proyecto denominado " Mejoras en la calle 26 por cementerio central y Puente del Concejo.</t>
  </si>
  <si>
    <t>IDU-1851-2015</t>
  </si>
  <si>
    <t>COMPLEMENTACIÓN O ACTUALIZACIÓN O AJUSTES O DISEÑOS Y CONSTRUCCIÓN DE LA AVENIDA JOSE CELESTINO MUTIS (CALLE 63), DESDE LA AVENIDA CONSTITUCIÓN (AK 70) HASTA LA AVENIDA BOYACÁ (AK 72), CÓDIGO DE LA OBRA 116 Y LA INTERSECCIÓN DE LA AVENIDA JOSÉ CELESTINO MUTIS (CALLE 63) POR LA AVENIDA BOYACÁ (AK 72), CÓDIGO DE OBRA 115, SEGÚN EL ACUERDO 523 DE 2013, EN BOGOTÁ D.C.</t>
  </si>
  <si>
    <t>“Adicionar al Contrato 135 de 2007 en la suma de VEINTICUATRO MIL SEISCIENTOS VEINTINUEVE MILLONES CIENTO SESENTA Y SEIS MIL NOVECIENTOS CATORCE PESOS ($24.629.166.914,oo) MCTE., los  cuales se discriminan en los Anexos 1 y 2 del presente documento para ejecutar a precios unitarios las obras de los proyectos del Grupo 1 de Valorización con números 123 Avenida Mariscal Sucre de Av. Jiménez a Avenida Comuneros, y 124 Avenida Mariscal Sucre de Avenida Comuneros a Avenida 1 Hortúa, hasta por el valor de la presente adición y de conformidad con los Anexos Técnicos No 1 y No 2 y los estudios y diseños entregados por el IDU. (Contrato IDU 030 de 2006)”</t>
  </si>
  <si>
    <t xml:space="preserve">Adicionar al Contrato la suma de OCHO MIL MILLONES DE PESOS ($8.000.000.000,oo) MCTE., para ejecutar a precios unitarios las obras complementarias de rehabilitación de la Avenida Mariscal Sucre: carrera 22 entre calle 22 y calle 24 y carrera 20 entre calle 22 y calle 26 del Proyecto 122 A de valorización. </t>
  </si>
  <si>
    <t>IDU-66-2009</t>
  </si>
  <si>
    <t>IDU-71-2009</t>
  </si>
  <si>
    <t>IDU-5-2012</t>
  </si>
  <si>
    <t xml:space="preserve">Intersección Vial Av Germán Arciniegas (AK 11) por Av Laureano Gómez (AK 9) </t>
  </si>
  <si>
    <t>Intersección Vial Av Paseo del Country (AK 15) por Av Carlos Lleras Restrepo (AC 100)</t>
  </si>
  <si>
    <t xml:space="preserve">Intersección Vial Av Laureano Gómez (AK 9) por Calle 94 </t>
  </si>
  <si>
    <t>CONTRATO DE OBRA No.</t>
  </si>
  <si>
    <t xml:space="preserve">Puente Peatonal Av Alberto Lleras Camargo (AK 7) por Calle 182 </t>
  </si>
  <si>
    <t xml:space="preserve">Puente Peatonal Av Laureano Gómez (AK 9) por Calle 130B </t>
  </si>
  <si>
    <t xml:space="preserve">Puente Peatonal Av Laureano Gómez (AK 9) por Calle 123 </t>
  </si>
  <si>
    <t>IDU-79-2009</t>
  </si>
  <si>
    <t>IDU-20-2009</t>
  </si>
  <si>
    <t>IDU-43-2009</t>
  </si>
  <si>
    <t>IDU-29-2009</t>
  </si>
  <si>
    <t>IDU-38-2009</t>
  </si>
  <si>
    <t>IDU-27-2009</t>
  </si>
  <si>
    <t>ADICION No. 1  Y OTROSI No. 5 AL CONTRATO 135 DE 2007</t>
  </si>
  <si>
    <t>IDU-18-2009</t>
  </si>
  <si>
    <t>Av Santa Lucía (TV 42) desde Av General Santander (DG 39A Sur) hasta Av Jorge Gaitán Cortes (AK 33) *</t>
  </si>
  <si>
    <t xml:space="preserve">Puente Peatonal Av José Celestino Mutis (AC 63) por Parque el Lago </t>
  </si>
  <si>
    <t>ADICION No. 1 Y OTROSI No. 1 AL CONTRATO 073 DE 2008</t>
  </si>
  <si>
    <t>Diseño, rehabilitación y ampliación de aproximadamente 2.3 km-carril de la Avenida del Ferrocarril de Occidente entre la Carrera 100 y Carrera 93</t>
  </si>
  <si>
    <t>Avenida La Sirena (AC 153) desde Avenida Laureano Gómez (AK 9) hasta Avenida Santa Bárbara (AK 19)</t>
  </si>
  <si>
    <t>Avenida San Antonio (AC 183) desde la Avenida Boyacá (AK 72) hasta la Avenida Paseo Los Libertadores (Autopista Norte)</t>
  </si>
  <si>
    <t>Avenida José Celestino Mutis (AC 63) desde Avenida de la Constitución (AK 70) hasta Avenida Boyacá (AK 72)</t>
  </si>
  <si>
    <t>Avenida Boyacá (AK 72) desde la Avenida San José (AC 170) hasta la Avenida San Antonio (AC 183)</t>
  </si>
  <si>
    <t xml:space="preserve">Puente Peatonal Av del Congreso Eucarístico (AK 68) por Calle 23 Sur </t>
  </si>
  <si>
    <t xml:space="preserve">Puente Peatonal Av Boyacá por Calle 60 Sur Meisen </t>
  </si>
  <si>
    <t xml:space="preserve">Puente Peatonal Av Boyacá (AK 72) por Calle 21 </t>
  </si>
  <si>
    <t xml:space="preserve">Puente Peatonal Av Centenario por Av Boyacá (AK 72) </t>
  </si>
  <si>
    <t xml:space="preserve">Puente Peatonal Av Centenario por Carrera 78G </t>
  </si>
  <si>
    <t>IDU-42-2009</t>
  </si>
  <si>
    <t>IDU-65-2009</t>
  </si>
  <si>
    <t>IDU-63-2009</t>
  </si>
  <si>
    <t>IDU-1835-2014</t>
  </si>
  <si>
    <t>IDU-62-2009</t>
  </si>
  <si>
    <t xml:space="preserve">Contrato Adicional No.. 1 al CONTRATO de Obra IDU-138-2007 </t>
  </si>
  <si>
    <t>IDU-37-2009</t>
  </si>
  <si>
    <t>IDU-75-2008</t>
  </si>
  <si>
    <t>IDU-1550-2017</t>
  </si>
  <si>
    <t>IDU-1543-2017</t>
  </si>
  <si>
    <t>IDU-1777-2021</t>
  </si>
  <si>
    <t>CONSTRUCCIÓN DE LOS TRAMOS FALTANTES DE LA AVENIDA FERROCARRIL DE OCCIDENTE, POR LA CALZADA NORTE CORRESPONDIENTE AL TRAMO COMPRENDIDO ENTRE LA CARRERA 100 Y LA CARRERA 96 I Y POR LA CALZADA SUR CORRESPONDIENTE AL TRAMO COMPRENDIDO ENTRE LA CARRERA 96 C Y LA CARRERA 93, QUE HACEN PARTE DEL PROYECTO CÓDIGO DE OBRA 190 DEL ACUERDO 180 DE 2004 DE VALORIZACIÓN EN BOGOTÁ, D.C.</t>
  </si>
  <si>
    <t>CONSTRUCCIÓN DE LA AVENIDA LA SIRENA (AC 153) DESDE LA AVENIDA LAUREANO GÓMEZ (AK 9) HASTA LA AVENIDA SANTA BÁRBARA (AK 19), ACUERDO 523 DE 2013 DE VALORIZACIÓN EN LA CIUDAD DE BOGOTÁ D.C.</t>
  </si>
  <si>
    <t>CONSTRUCCIÓN DE LA AVENIDA SAN ANTONIO (CALLE 183) DESDE LA AVENIDA BOYACÁ (AV. CRA 72) HASTA LA CRA. 54D, ACUERDO 523 DE 2013 DE VALORIZACION EN LA CIUDAD DE BOGOTÁ D.C.</t>
  </si>
  <si>
    <t>CONSTRUCCIÓN DE LA AVENIDA BOYACÁ (AK 72) DESDE LA AVENIDA SAN JOSÉ (AC 170) HASTA LA AVENIDA SAN ANTONIO (AC 183), INCLUYE LA INTERSECCIÓN CON CALLE 183 Y OBRAS COMPLEMENTARIAS EN BOGOTÁ D.C.</t>
  </si>
  <si>
    <t xml:space="preserve"> Av. Mariscal Sucre desde Calle 19 hasta Calle 62.</t>
  </si>
  <si>
    <t>CONTRATO ADICIONAL 2 AL CONTRATO IDU-136-
2007</t>
  </si>
  <si>
    <t>ADICION 1 Y OTROSI 2 AL CONTRATO 
070-2008</t>
  </si>
  <si>
    <t>CONSTRUCCION DE LAS OBRAS FALTANTES DE LA AVENIDA SANTA LUCIA DESDE LA AVENIDA JORGE GAITAN CORTES HASTA LA AVENIDA GENERAL SANTANDER - PROYECTO 170 DEL GRUPO 1 DEL ACUERDO DE VALORIZACION 180 DE 2005 EN BOGOTA D.C.</t>
  </si>
  <si>
    <t>Autopista Norte tramo Calle 77 y Calle 128B (C. Oriental)</t>
  </si>
  <si>
    <t>Calle 116 tramo Carrera 9 y Autopista Norte</t>
  </si>
  <si>
    <t>Ciclorruta Canal Molinos (Incluye Ciclopuente Autonorte)</t>
  </si>
  <si>
    <t>Canal Córdoba tramo Calles 128 y 170</t>
  </si>
  <si>
    <t>Calle 116 tramo Av. Boyacá y Autopista Norte</t>
  </si>
  <si>
    <t>Acuerdo 724 de 2018</t>
  </si>
  <si>
    <t>IDU-1650-2019</t>
  </si>
  <si>
    <t>ESTUDIOS, DISEÑOS Y CONSTRUCCIÓN DE INFRAESTRUCTURA PEATONAL Y CICLORRUTAS EN EL CORREDOR AMBIENTAL LOCALIZADO EN EL CANAL CÓRDOBA ENTRE CALLE 129 Y CALLE 170 EN LA CIUDAD DE BOGOTÁ D.C.</t>
  </si>
  <si>
    <t>IDU-1640-2019</t>
  </si>
  <si>
    <t>IDU-1286-2020</t>
  </si>
  <si>
    <t>IDU-1518-2020</t>
  </si>
  <si>
    <t>ESTUDIOS, DISEÑO Y CONSTRUCCIÓN DE ACERAS Y CICLORUTAS DEL COSTADO ORIENTAL DE LA AUTOPISTA NORTE ENTRE LA CALLE 80 Y LA CALLE 128B Y OBRAS COMPLEMENTARIAS, EN BOGOTÁ D.C.</t>
  </si>
  <si>
    <t>CONSTRUCCIÓN DE ACERAS Y CICLORRUTAS DE LA CALLE 116 ENTRE CARRERA 9 HASTA AUTONORTE Y CALLE 116 DESDE AV. BOYACÁ HASTA AUTOPISTA NORTE Y OBRAS COMPLEMENTARIAS, EN BOGOTÁ</t>
  </si>
  <si>
    <t>IDU-1331-2020</t>
  </si>
  <si>
    <t xml:space="preserve"> CONSTRUCCION ACERA Y CICLORRUTA CANAL MOLINOS ENTRE AV. CARRERA 9 HASTA LA AUTOPISTA NORTE Y OBRAS COMPLEMENTARIAS, EN BOGOTA D.C.   </t>
  </si>
  <si>
    <t>CONSTRUCCIÓN DEL CICLOPUENTE DEL CANAL MOLINOS CON LA AUTOPISTA NORTE Y OBRAS COMPLEMENTARIAS EN LA CIUDAD DE BOGOTÁ D.C.</t>
  </si>
  <si>
    <t>Av José Celestino Mutis (AC 63) desde Av Ciudad de Cali (AK 86) hasta Trasversal 93</t>
  </si>
  <si>
    <t>Av José Celestino Mutis (AC 63) por Av Ciudad de Cali (AK 86)</t>
  </si>
  <si>
    <t>Av Mariscal Sucre (Carreras 18 y 19) desde Av Jiménez de Quezada (AC 13) hasta Av de los Comuneros (AC 6)</t>
  </si>
  <si>
    <t>Av Mariscal Sucre (Carreras 18 y 19) desde Av de los Comuneros (AC 6) hasta Av de la Hortúa (AC 1)</t>
  </si>
  <si>
    <t>Av Villavicencio (AC 43 Sur), desde Av Ciudad de Cali (AK 86) hasta Av Tintal (AK 89B) (Calzada Norte)</t>
  </si>
  <si>
    <t>Av Primero de Mayo por Av Poporó Quimbaya . Mejoramiento Geométrico</t>
  </si>
  <si>
    <t>ANEXO AL NUMERAL 3
OBRAS DE VALORIZACIÓN CONSTRUIDAS</t>
  </si>
  <si>
    <t>2024
Terminó su plazo de ejecución el 23/09/2024, aclarando que se están adelantando actividades de traslado de postes a cargo de empresas de servicios públicos, con lo cual se dará por terminado este proyecto</t>
  </si>
  <si>
    <t>CONSTRUCCION DE LA AVENIDA IBERIA SECTOR AVENIDA BOYACÁ - CARRERA 42 Y DE LA AVENIDA BOYACÁ SECTOR AVENIDA SUBA - AVENIDA IBERIA</t>
  </si>
  <si>
    <t>CONSTRUCCION DE LA AVENIDA IBERIA DE LA CARRERA 42 HASTA LA AUTOPISTA NORTE EN FANTA FE DE BOGOTA, d.c.</t>
  </si>
  <si>
    <t>CONSTRUCCION DE LA CALLE 134 ENTRE LA CARRERA 7a Y LA AVENIDA 9a</t>
  </si>
  <si>
    <t>DISEÑO INTEGRAL A PRECIO GLOBAL, Y LA CONSTRUCCION A PRECIOS UNITARIOS CON FORMULA DE REAJUSTE, DE LA TRANSVERSAL 16 ENTRE LAS CALLES 130 Y 134 Y LA CALLE 129 ENTRE CARRERA 13 T AVENIDA 9</t>
  </si>
  <si>
    <t>CONSTRUCCION DE LA AVENIDA 9 ENTRE CALLES 106 Y 116 (TAPON PARALELA LINEA FERREA DE LA CL 106 A 116)</t>
  </si>
  <si>
    <t>CONSTRUCCION DE LA AVENIDA GERMAN ARCINIEGAS (CARRERA 11), ENTRE LA AVENIDA CARLOS LLERAS RESTREPO (CALLE 100) Y LA CALLE 106, EN BOGOTÁ D.C.</t>
  </si>
  <si>
    <t>CONSTRUCCION DE LA AVENIDA BOYACA SECTOR AVENIDA IBERIA - CALLE 138, EN SANTAFE DE BOGOTA D.C.</t>
  </si>
  <si>
    <t>CONSTRUCCION DE LA AVENIDA BOYACA SECTOR CALLE 138 A LA CALLE 170 (AVENIDA SAN JOSÉ) EN SANTAFE DE BOGOTA D.C.</t>
  </si>
  <si>
    <t>CONSTRUCCION DE MEJORAS INTERSECCION CALLE 127 POR AUTOPISTA NORTE</t>
  </si>
  <si>
    <t>CONSTRUCCION DE LOS PUENTES PEATONALES COSTADO ORIENTAL Y OCCIDENTAL AUTOPISTA NORTE POR CALLE 177</t>
  </si>
  <si>
    <t xml:space="preserve">CONSTRUCCIÓN Y ADECUACIÓN a precios globales con fórmula de ajuste DE LAS OREJAS Y CONECTANTES NOROCCIDENTAL Y NORORIENTAL Y LA AMPLIACION DEL COSTADO SUR ORIENTAL, PARA EL PUENTE DE LA CALLE 153 POR AUTOPISTA NORTE EN BOGOTA D.C. </t>
  </si>
  <si>
    <t>CONSTRUCCION DE LAS OREJAS Y CONECTANTES FALTANTES EN EL PUENTE DE LA CALLE 153 POR AUTOPISTA NORTE Y OBRAS COMPLEMENTARIAS EN BOGOTA, D.C.</t>
  </si>
  <si>
    <t>ESTUDIOS Y DISEÑOS POR EL SISTEMA DE PRECIO GLOBAL FOJO Y LA CONSTRUCCION A PRECIOS UNITARIOS CON REAJUSTE, DEL PUENTE AUTOPISTA NORTE POR CALLE 153</t>
  </si>
  <si>
    <t>CONTINUACIÓN Y TERMINACIÓN DE LA CONSTRUCCIÓN DE LA CALZADA SUR DE LA AVENIDA LA SIRERA (CALLE 153) DESDE LA AVENIDA PASEO DE LOS LOBERTADORES (AUTOPISTA NORTE) HASTA LA AVENIDA BOYACA EN BOGOTÁ D.C.</t>
  </si>
  <si>
    <t>CONSTRUCCION DEL PASEO URBANO DE LA CARRERA QUINCE (15) DE LA CALLE SETENTA Y DOS (72) A LA CALLE 90 DE SANTAFE DE BOGOTA D.C.</t>
  </si>
  <si>
    <t>CONSTRUCCION DEL PASEO URBANO DE LA CARRERA 15 SECTOR CALLE 90 HASTA LA CALLE 100</t>
  </si>
  <si>
    <t>CONSTRUCCION DE LA PLAZOLETA CALLE 86 CON CRA 15</t>
  </si>
  <si>
    <t>CONSTRUCCION Y MANTENIMIENTO DE LA CALLE 72 (71 A) ENTRE LA CRA. 5 Y LA CRA. 4; PEATONALIZACIÓN Y MANTENIMIENTO DE LA CALLE 71 ENTRE LA CRA. 5 Y
LA CRA. 4; RECONSTRUCCIÓN Y MANTENIMIENTO DE LA DIAGONAL 70 A SIGUIENDO POR LA CALLE 71 ENTRE LA CRA. 5 Y LA AVENIDA CIRCUNVALAR, en Bogotá D.C.</t>
  </si>
  <si>
    <t>CONSTRUCCION DE LA AMPLIACION DE LA CALLE 72 DE LA AVENIDA CARRERA SEPTIMA HASTA LA CARRERA QUINTA EN SANTAFE DE BOGOTA D.C.</t>
  </si>
  <si>
    <t>CONSTRUCCION DE LA CONEXIÓN CALLE 63 DE LA AVENIDA CARRERA 7 HASTA LA AVENIDA CIRCUNVALAR, EN SANATAFE DE BOGOTA, D.C.</t>
  </si>
  <si>
    <t>CONSTRUCCION DE LAS OBRAS DE AMPLIACION DE LA AVENIDA FRANCISCO MIRANDA (CALLE 45) ENTRE LA AVENIDA ALBERTO LLERAS CAMARGO (CARRERA 7) Y LA CARRERA 13, MEJORAMIENTO GEOMETRICO DE LA CARRERA 13 A LA AVENIDA CARACAS DEL ACUERDO 25 DE 1995 DE VALORIZACION EN BOGOTÁ D.C.</t>
  </si>
  <si>
    <t>CONSTRUCCIÓN Y MANTENIMIENTO DE LA AMPLIACION DE LA CALLE 53 DESDE LA CARRERA 17 HASTA LA CARRERA 24 DE LA LOCALIDAD DE TEUSAQUILLO, EN BOGOTA D.C.,</t>
  </si>
  <si>
    <t>CONSTRUCCION DE LA AMPLIACION DE LA CALLE 53 DE LA AVENIDA CARRERA 7a HASTA LA CARRERA 13 Y DE LA AVENIDA CARACAS HASTA LA CARRERA 17 EN SANTAFE DE BOGOTA D.C.</t>
  </si>
  <si>
    <t>ACTUALIZACION, VERIFICACION, REVISION, AJUSTES Y COMPLEMENTACIONES DE LOS ESTUDIOS Y DISEÑOS DE LA CALLE 53 ENTRE CARRERA 13 Y TRONCAL CARACAS Y LA CONSTRUCCION DE LA CALLE 53 ENTRE CARRERA 13 Y TRONCAL CARACAS EN BOGOTA D.C.</t>
  </si>
  <si>
    <t>OBRAS COMPLEMENTARIAS A LA CONSTRUCCION DEL EJE AMBIENTAL DE LA AVENIDA JIMENEZ, EN BOGOTA D.C.</t>
  </si>
  <si>
    <t>Drenaje y empradización entorno al Puente de las Aguas, y restauración preliminar del puente ubicado en la Calle 19 con el Eje Ambiental de la Avenida Jiménez de Quesada, en Bogotá D.C.,</t>
  </si>
  <si>
    <t>CONSTRUCCION DEL PROYECTO DENOMINADO MEJORAS EN LA MALLA VIAL SAMPER MENDOZA</t>
  </si>
  <si>
    <t>CONSTRUCCION DE LA CARRERA 17 DE LA CALLE 13 A LA AVENIDA 19; DE LA CARRERA 18 ENTRE CALLES 13 Y 16: Y DE LA CALLE 16 ENTRE CARRERA 18 Y 17, EN SANTAFE DE BOGOTA, D.C.</t>
  </si>
  <si>
    <t>CONSTRUCCIÓN DE LA AVENIDA LOS COMUNEROS DESDE LA AVENIDA CIRCUNVALAR HASTA LA CARRERA 8 EN BOGOTÁ D. C.,</t>
  </si>
  <si>
    <t>CONSTRUCCIÓN Y MANTENIMIENTO DE LOS PUENTES VEHÍCULARES DE LA AVENIDA CIUDAD DE CALI SOBRE EL CRUCE DEL BRAZO DEL HUMEDAL JUAN AMARILLO INCLUYENDO SUS APROCHES EN EL SECTOR COMPRENDIDO ENTRE EL K1 + 266 Y EL K1 + 456 EN BOGOTÁ D.C.,</t>
  </si>
  <si>
    <t>CONSTRUCCION DE LA AVENIDA CIUDAD DE CALI DE LA AVENIDA ELDORADO A LA DIAGONAL 91</t>
  </si>
  <si>
    <t>CONSTRUCCION DEL PROYECTO AVENIDA CIUDAD DE CALI SECTOR DIAGONAL 91 - CARRERA 91, Y CONSTRUCCION DE LA INFRAESTRUCTURA Y SUPERESTRUCTURA DE UN PUENTE SOBRE EL RIO JUAN AMARILLO</t>
  </si>
  <si>
    <t>CONSTRUCCION DE LA AVENIDA CIUDAD DE CALI DE LA CALLE 125 A LA TRANSVERSAL SUBA EN SANTAFE DE BOGOTA D.C.</t>
  </si>
  <si>
    <t>REALIZAR EL DISEÑO Y CONSTRUCCION DEL CRUCE SEMAFORIZADO ENTRE AVENIDA CIUDAD DE CALI POR CALLE 75 BOGOTA D,C,,</t>
  </si>
  <si>
    <t>CONSTRUCCIÓN DE LA AVENIDA CIUDAD DE CALI DESDE LA TRANSVERSAL 91 HASTA EL APROCHE ORIENTAL DE LOS PUENTES VEHICULARES SOBRE EL BRAZO DEL HUMEDAL JUAN AMARILLO en Bogotá D.C.,</t>
  </si>
  <si>
    <t>CONSTRUCCIÓN Y MANTENIMIENTO DE LA AVENIDA CIUDAD DE CALI EN EL TRAMO COMPRENDIDO ENTRE LA AVENIDA CALLE 120 CON CARRERA 102 Y LA CALLE 125, EN BOGOTÁ D.C.,</t>
  </si>
  <si>
    <t>CONSTRUCCION DE LA AVENIDA CIUDAD DE CALI DE LA CALLE 13 A LA AVENIDA VILLAVICENCIO</t>
  </si>
  <si>
    <t>CONSTRUCCION DEL PROYECTO AVENIDA CIUDAD DE CALI EN EL SECTOR COMPRENDIDO ENTRE LA AVENIDA CENTENARIO CALLE 13 - AVENIDA EL DORADO (PROLONGACION DE LA CARRERA 82 DESDE LA AVENIDA CENTENARIO HASTA LA DIAGINAL 45 PROXIMA A LA AVENIDA EL DORADO)</t>
  </si>
  <si>
    <t>CONSTRUCCION DE LA AVENIDA CIUDAD DE CALI, DE LA AVENIDA CIUDAD DE VILLAVICENCIO HASTA LA AVENIDA PRIMERO DE MAYO EN FANTAFE DE BOGOTA, D.C.</t>
  </si>
  <si>
    <t>ACTUALIZACION Y COMPLEMENTACION DE LOS DISEÑOS A PRECIO GLOBAL FIJO Y LA CONSTRUCCION EN LA MODALIDAD PREVISTA EN EL NUMERAL 1,5,1, DEL PLIEGO DE CONDICIONES, DE LOS PUENTES VEHICULARES, PUENTES DE CICLORUTA Y PUENTES PEATONALES EN LA INTERSECCION DE LA AVENIDA CIUDAD DE CALI POR LA AVENIDA CENTENARIO GRUPO 1</t>
  </si>
  <si>
    <t>OBRAS REQUERIDAS PARA LA TERMINACION DE LA AVENIDA CIUDAD DE CALI ENTRE AVENIDA VILLAVICENCIO Y LA AVENIDA PRIMERO DE MAYO Y CONEXIÓN CON LA AVENIDA CIUDAD DE VILLAVICENCIO EN BOGOTA, D.C.</t>
  </si>
  <si>
    <t>ESTUDIOS Y DISEÑOS POR EL SISTEMA DE PRECIO GLOBAL Y LA CONSTRUCCION A PRECIOS UNITARIOS FIJOS SIN FORMULA DE REAJUSTE DE LA PLAZOLETA LOCALIZADA EN LA AVENIDA CIUDAD DE CALI ENTRE CALLE 18 SUR A CALLE 34 SUR EN BOGOTA D.C.</t>
  </si>
  <si>
    <t>El CONTRATISTA SE OBLIGA CON EL IDU A REALIZAR LA CONSTRUCCIÓN Y EL MANTENIMIENTO DE LA AVENIDA CIUDAD DE CALI DESDE LA CALLE 153 HASTA LA AVENIDA SAN JOSÉ EN BOGOTÀ D.C.,</t>
  </si>
  <si>
    <t>CONSTRUCCION DE LA AVENIDA CIUDAD DE CALI DESDE LA TRANSVERSAL SUBA A LA CALLE 153</t>
  </si>
  <si>
    <t>REALIZAR A PRECIOS UNITARIOS CON FORMULA DE REAJUSTE LAS OBRAS REQUERIDAS PARA LA CONSTRUCCION DE LAS OBRAS FALTANTES DE LA AVENIDA CIUDAD DE CALI ENTRE CALLES 138 Y 139 EN BOGOTA D.C.</t>
  </si>
  <si>
    <t>CONSTRUCCIÓN A PRECIOS UNITARIOS CON AJUSTES DE LAS OBRAS CIVILES, INTERVENCIÓN Y ADECUACIÓN DEL TRAMO SOBRE LA AV. CIUDAD DE CALI DE LA CALLE 153 AL EMPALME CON LA OBRA EXISTENTE, EN EL SECTOR DE TUNABAJA EN BOGOTA D. C.</t>
  </si>
  <si>
    <t>El CONTRATISTA se compromete para con el IDU a la ACTUALIZACION, VERIFICACION, REVISION, AJUSTES Y COMPLEMENTACION A ESTUDIOS Y DISEÑOS</t>
  </si>
  <si>
    <t>CONSTRUCCIÓN Y MANTENIMIENTO DE LA AVENIDA CIUDAD DE CALI EN EL TRAMO COMPRENDIDO ENTRE LA CALLE 57 B SUR Y LA AVENIDA BOSA, EN BOGOTA D.C.,</t>
  </si>
  <si>
    <t>DISEÑO INTEGRAL A PRECIO GLOBAL Y LA CONSTRUCCION A PRECIOS UNITARIOS CON FORMULA DE REAJUSTE DE LA INTERSECCION DE LA AVENIDA EL DORADO (CALLE 26) POR AVENIDA CONSTITUCION GRUPO 3</t>
  </si>
  <si>
    <t xml:space="preserve">El CONTRATISTA se compromete a realizar A PRECIO GLOBAL FIJO LA ACTUALIZACIÓN, VERIFICACIÓN, REVISIÓN, AJUSTES Y COMPLEMENTACIÓN A LOS ESTUDIOS Y DISEÑOS, A PRECIOS UNITARIOS FIJOS CON AJUSTES LA CONSTRUCCIÓN DE LA MUELA PARALELA A LA LINEA FÉRREA   ENTRE   LAS   CALLES   13   Y   19   Y   A   PRECIO   GLOBAL   CON    AJUSTES     EL MANTENIMIENTO DE DICHAS OBRAS EN BOGOTÁ D.C., </t>
  </si>
  <si>
    <t>CONSTRUCCION DE LA CARRERA 39 EN EL TRAMO COMPRENDIDO ENTRE LA AVENIDA COMUNEROS Y LA CALLE 13 - AVEIDA CENTENARIO</t>
  </si>
  <si>
    <t>CONSTRUCCIÓN DEL TAPON DE LA CALLE 21 DESDE LA CARRERA 44 HASTA LA CARRERA 50, EN BOGOTA D.C.,</t>
  </si>
  <si>
    <t>CONSTRUCCION DE LA CALLE 21 DE LA CARRERA 44 HASTA EL LIMITE ORIENTAL DEL BATALLÓN BARAYA</t>
  </si>
  <si>
    <t>CONSTRUCCION a precio global con formula de ajuste y el MANTENIMIENTO a precio global fijo DE LAS CALZADAS DEL PREDIO EL TRIUNFO AL SUR DEL PONTON DEL CANAL SAN FRANCISCO (AV. ESMERALDA) Y DIAGONAL 22ª ENTRE LA CARRERA 46 Y CARRERA 50 EN BOGOTA D.C.,</t>
  </si>
  <si>
    <t>CONSTRUCCION DE LA DIAGONAL 22 A ENTRE CARRERA 50 Y CARRERA 60 Y CARRERA 60 ENTRE LA DIAGONAL 22 A Y EL NUMERO 24 A  - 75</t>
  </si>
  <si>
    <t xml:space="preserve">CONSTRUCCION DE LA CONEXIÓN DE LA CARRERA 60  DE AVENIDA LUIS CARLOS GALAN (INCLUYE PONTON SOBRE EL CANAL SAN FRANCISCO), </t>
  </si>
  <si>
    <t>CONSTRUCCION DE DOS (2) PONTONES EN EL CANAL SAN CRISTOBAL ENTRE AUTOPISTA SUR Y AVENIDA BATALLON CALDAS</t>
  </si>
  <si>
    <t>CONSTRUCCION DE DOS (2) PONTONES EN EL CANAL ALBINA ENTRE AUTOPISTA SUR Y AVENIDA PRIMERO DE MAYO Y AMPLIACION DEL PONTON DE LA CALLE 167 POR CARRERA 51</t>
  </si>
  <si>
    <t>Construcción de un (1) Pontón en la Calle 3 por Carrera 54 y un Pontón (1) sobre el Río Tunjuelito en Villa del Río</t>
  </si>
  <si>
    <t>CONSTRUCCIÓN DE UN PONTON SOBRE EL RIO FUCHA PARA LLAGAR A MILENTA</t>
  </si>
  <si>
    <t>CONSTRUCCION DE LA AVENIDA MARISCAL SUCRE ENTRE LA CALLE 41B Y CALLE 46 A SUR</t>
  </si>
  <si>
    <t>CONSTRUCCIÓN DE LA AVENIDA LAUREANO GÓMEZ (AK 9) DESDE AV. SAN JUAN BOSCO (AC 170) HASTA LA AV. CEDRITOS (AC 147)  Y CONSTRUCCIÓN DE LA CALZADA SUR DE LA AVENIDA SAN JOSÉ (AC 170) DESDE AVENIDA BOYACÁ HASTA AVENIDA COTA (AK 91), CORRESPONDIENTES RESPECTIVAMENTE A LOS CÓDIGOS DE OBRA 101 Y 107 DEL ACUERDO 180 DE 2005, DE VALORIZACIÓN, EN BOGOTÁ D.C</t>
  </si>
  <si>
    <t xml:space="preserve">"CONSTRUCCIÓN DE LOS ANDENES DE LA CALLE 122 ENTRE LA CARRERA 15 Y LA AVENIDA 19, AMBOS COSTADOS EN BOGOTA D.C.", </t>
  </si>
  <si>
    <t>"LA CONSTRUCCIÓN DE LOS ANDENES FALTANTES DE LA CALLE 100 ENTRE LA TRANSVERSAL 21 À LA AUTOPISTA NORTE - COSTADO NORTE Y CALLE 100 ENTRE LA TRANSVERSAL 22 À LA AUTOPISTA NORTE - COSTADO SUR EN BOGOTÀ D.C.,</t>
  </si>
  <si>
    <t>El CONTRATISTA se compromete para con el IDU, a ejecutar, a precios unitarios, las OBRAS Y ACTIVIDADES PARA LA MALLA VIAL ARTERIAL, INTERMEDIA Y LOCAL DEL DISTRITO DE CONSERVACIÓN DEL GRUPO 2 DISTRITO CENTRO</t>
  </si>
  <si>
    <t>OBRA PUBLICA POR EL SISTEMA DE PRECIO GLOBAL CON AJUSTES PARA LA EJECUCIÓN DE LA TOTALIDAD DE LAS OBRAS DE CONSTRUCCIÓN Y TODAS LAS ACTIVIDADES NECESARIAS PARA LA ADECUACIÓN DE LA CALLE 26 (AVENIDA JORGE ELIÉCER GAITÁN) AL SISTEMA TRANSMILENIO EN EL TRAMO 2 COMPRENDIDO ENTRE CARRERA 97 Y TRANSVERSAL 76, INCLUYE ESTACION INTERMEDIA, PATIO Y SUS VÍAS PERIMETRALES Y AVENIDA CIUDAD DE CALI ENTRE CALLE 26 Y AVENIDA JOSÉ CELESTINO MUTIS, EN BOGOTÁ D.C.; GRUPO 5 DE LA LICITACION PUBLICA NUMERO IDU.LP-DG-022-2007 DE 2007, EN BOGOTA D. C.</t>
  </si>
  <si>
    <t>AÑO INICIO</t>
  </si>
  <si>
    <t>AÑO FINALIZACIÓN</t>
  </si>
  <si>
    <t>FUENTE: Subdirección Técnica de Ejecución del Subsistema Vial -STESV</t>
  </si>
  <si>
    <t>FUENTE: Dirección Técnica de Apoyo a la Valorización -DTAV y aplicativo SIAC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</si>
</sst>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7" formatCode="_(* #,##0.00_);_(* \(#,##0.00\);_(* &quot;-&quot;??_);_(@_)"/>
    <numFmt numFmtId="168" formatCode="&quot;$&quot;\ #,##0"/>
    <numFmt numFmtId="169" formatCode="_(* #,##0_);_(* \(#,##0\);_(* &quot;-&quot;??_);_(@_)"/>
  </numFmts>
  <fonts count="19" x14ac:knownFonts="1">
    <font>
      <sz val="11"/>
      <color theme="1"/>
      <name val="Calibri"/>
      <family val="2"/>
      <scheme val="minor"/>
    </font>
    <font>
      <sz val="10"/>
      <name val="Arial"/>
      <family val="2"/>
    </font>
    <font>
      <b/>
      <sz val="8.5"/>
      <name val="Arial"/>
      <family val="2"/>
    </font>
    <font>
      <sz val="8.5"/>
      <name val="Arial"/>
      <family val="2"/>
    </font>
    <font>
      <sz val="11"/>
      <color theme="1"/>
      <name val="Calibri"/>
      <family val="2"/>
      <scheme val="minor"/>
    </font>
    <font>
      <b/>
      <sz val="8.5"/>
      <color theme="1"/>
      <name val="Arial"/>
      <family val="2"/>
    </font>
    <font>
      <sz val="8.5"/>
      <color theme="1"/>
      <name val="Arial"/>
      <family val="2"/>
    </font>
    <font>
      <b/>
      <sz val="8.5"/>
      <color theme="4" tint="-0.499984740745262"/>
      <name val="Arial"/>
      <family val="2"/>
    </font>
    <font>
      <sz val="8.5"/>
      <color rgb="FFFF0000"/>
      <name val="Arial"/>
      <family val="2"/>
    </font>
    <font>
      <sz val="8.5"/>
      <color rgb="FF000000"/>
      <name val="Arial"/>
      <family val="2"/>
    </font>
    <font>
      <b/>
      <u/>
      <sz val="8.5"/>
      <color rgb="FFFF0000"/>
      <name val="Arial"/>
      <family val="2"/>
    </font>
    <font>
      <b/>
      <sz val="9"/>
      <color theme="1"/>
      <name val="Calibri"/>
      <family val="2"/>
      <scheme val="minor"/>
    </font>
    <font>
      <sz val="9"/>
      <color theme="1"/>
      <name val="Calibri"/>
      <family val="2"/>
      <scheme val="minor"/>
    </font>
    <font>
      <sz val="9"/>
      <color rgb="FFFF0000"/>
      <name val="Calibri"/>
      <family val="2"/>
      <scheme val="minor"/>
    </font>
    <font>
      <sz val="9"/>
      <name val="Calibri"/>
      <family val="2"/>
      <scheme val="minor"/>
    </font>
    <font>
      <sz val="9"/>
      <color rgb="FF000000"/>
      <name val="Calibri"/>
      <family val="2"/>
      <scheme val="minor"/>
    </font>
    <font>
      <b/>
      <sz val="16"/>
      <color theme="1"/>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lightGray">
        <fgColor indexed="22"/>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lightGray">
        <fgColor indexed="22"/>
        <bgColor theme="9" tint="0.59999389629810485"/>
      </patternFill>
    </fill>
    <fill>
      <patternFill patternType="solid">
        <fgColor theme="0" tint="-0.14999847407452621"/>
        <bgColor indexed="64"/>
      </patternFill>
    </fill>
  </fills>
  <borders count="25">
    <border>
      <left/>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0" fontId="1" fillId="0" borderId="0"/>
    <xf numFmtId="167" fontId="4" fillId="0" borderId="0" applyFont="0" applyFill="0" applyBorder="0" applyAlignment="0" applyProtection="0"/>
  </cellStyleXfs>
  <cellXfs count="135">
    <xf numFmtId="0" fontId="0" fillId="0" borderId="0" xfId="0"/>
    <xf numFmtId="168" fontId="3" fillId="0" borderId="4" xfId="1" quotePrefix="1" applyNumberFormat="1" applyFont="1" applyFill="1" applyBorder="1" applyAlignment="1">
      <alignment horizontal="right" vertical="center" wrapText="1"/>
    </xf>
    <xf numFmtId="168" fontId="3" fillId="6" borderId="4" xfId="1" quotePrefix="1" applyNumberFormat="1" applyFont="1" applyFill="1" applyBorder="1" applyAlignment="1">
      <alignment horizontal="right" vertical="center" wrapText="1"/>
    </xf>
    <xf numFmtId="0" fontId="5" fillId="0" borderId="0" xfId="0" applyFont="1" applyAlignment="1">
      <alignment horizontal="left" vertical="center"/>
    </xf>
    <xf numFmtId="0" fontId="6" fillId="0" borderId="0" xfId="0" applyFont="1" applyAlignment="1">
      <alignment vertical="center"/>
    </xf>
    <xf numFmtId="0" fontId="2" fillId="2" borderId="2" xfId="1" applyNumberFormat="1" applyFont="1" applyFill="1" applyBorder="1" applyAlignment="1">
      <alignment horizontal="center" vertical="center" wrapText="1"/>
    </xf>
    <xf numFmtId="0" fontId="2" fillId="2" borderId="1" xfId="1" applyNumberFormat="1" applyFont="1" applyFill="1" applyBorder="1" applyAlignment="1">
      <alignment horizontal="center" vertical="center" wrapText="1"/>
    </xf>
    <xf numFmtId="0" fontId="2" fillId="2" borderId="6" xfId="1" applyNumberFormat="1" applyFont="1" applyFill="1" applyBorder="1" applyAlignment="1">
      <alignment horizontal="center" vertical="center" wrapText="1"/>
    </xf>
    <xf numFmtId="0" fontId="6" fillId="0" borderId="7" xfId="0" applyFont="1" applyBorder="1" applyAlignment="1">
      <alignment vertical="center" wrapText="1"/>
    </xf>
    <xf numFmtId="0" fontId="6" fillId="0" borderId="4" xfId="0" applyFont="1" applyBorder="1" applyAlignment="1">
      <alignment vertical="center"/>
    </xf>
    <xf numFmtId="0" fontId="6" fillId="0" borderId="4" xfId="0" applyFont="1" applyBorder="1" applyAlignment="1">
      <alignment vertical="center" wrapText="1"/>
    </xf>
    <xf numFmtId="0" fontId="6" fillId="0" borderId="4" xfId="0" applyFont="1" applyFill="1" applyBorder="1" applyAlignment="1">
      <alignment vertical="center" wrapText="1"/>
    </xf>
    <xf numFmtId="0" fontId="5" fillId="4" borderId="13" xfId="0" applyFont="1" applyFill="1" applyBorder="1" applyAlignment="1">
      <alignment horizontal="left" vertical="center"/>
    </xf>
    <xf numFmtId="0" fontId="5" fillId="4" borderId="4" xfId="0" applyFont="1" applyFill="1" applyBorder="1" applyAlignment="1">
      <alignment horizontal="center" vertical="center"/>
    </xf>
    <xf numFmtId="169" fontId="5" fillId="4" borderId="4" xfId="2" applyNumberFormat="1" applyFont="1" applyFill="1" applyBorder="1" applyAlignment="1">
      <alignment vertical="center"/>
    </xf>
    <xf numFmtId="0" fontId="5" fillId="0" borderId="13" xfId="0" applyFont="1" applyBorder="1" applyAlignment="1">
      <alignment horizontal="left" vertical="center"/>
    </xf>
    <xf numFmtId="169" fontId="6" fillId="0" borderId="4" xfId="2" applyNumberFormat="1" applyFont="1" applyBorder="1" applyAlignment="1">
      <alignment vertical="center"/>
    </xf>
    <xf numFmtId="0" fontId="6" fillId="3" borderId="4" xfId="0" applyFont="1" applyFill="1" applyBorder="1" applyAlignment="1">
      <alignment vertical="center" wrapText="1"/>
    </xf>
    <xf numFmtId="0" fontId="6" fillId="6" borderId="4" xfId="0" applyFont="1" applyFill="1" applyBorder="1" applyAlignment="1">
      <alignment vertical="center" wrapText="1"/>
    </xf>
    <xf numFmtId="0" fontId="5" fillId="5" borderId="16" xfId="0" applyFont="1" applyFill="1" applyBorder="1" applyAlignment="1">
      <alignment horizontal="left" vertical="center"/>
    </xf>
    <xf numFmtId="0" fontId="5" fillId="5" borderId="17" xfId="0" applyFont="1" applyFill="1" applyBorder="1" applyAlignment="1">
      <alignment horizontal="center" vertical="center"/>
    </xf>
    <xf numFmtId="169" fontId="5" fillId="5" borderId="17" xfId="2" applyNumberFormat="1" applyFont="1" applyFill="1" applyBorder="1" applyAlignment="1">
      <alignment vertical="center"/>
    </xf>
    <xf numFmtId="168" fontId="6" fillId="0" borderId="0" xfId="0" applyNumberFormat="1" applyFont="1" applyAlignment="1">
      <alignment horizontal="right" vertical="center"/>
    </xf>
    <xf numFmtId="168" fontId="2" fillId="2" borderId="1" xfId="1" applyNumberFormat="1" applyFont="1" applyFill="1" applyBorder="1" applyAlignment="1">
      <alignment horizontal="center" vertical="center" wrapText="1"/>
    </xf>
    <xf numFmtId="168" fontId="2" fillId="7" borderId="8" xfId="1" applyNumberFormat="1" applyFont="1" applyFill="1" applyBorder="1" applyAlignment="1">
      <alignment horizontal="center" vertical="center" wrapText="1"/>
    </xf>
    <xf numFmtId="168" fontId="5" fillId="4" borderId="4" xfId="2" applyNumberFormat="1" applyFont="1" applyFill="1" applyBorder="1" applyAlignment="1">
      <alignment vertical="center"/>
    </xf>
    <xf numFmtId="168" fontId="5" fillId="4" borderId="9" xfId="2" applyNumberFormat="1" applyFont="1" applyFill="1" applyBorder="1" applyAlignment="1">
      <alignment vertical="center"/>
    </xf>
    <xf numFmtId="168" fontId="6" fillId="3" borderId="4" xfId="2" applyNumberFormat="1" applyFont="1" applyFill="1" applyBorder="1" applyAlignment="1">
      <alignment vertical="center"/>
    </xf>
    <xf numFmtId="168" fontId="6" fillId="3" borderId="9" xfId="2" applyNumberFormat="1" applyFont="1" applyFill="1" applyBorder="1" applyAlignment="1">
      <alignment vertical="center"/>
    </xf>
    <xf numFmtId="168" fontId="6" fillId="3" borderId="9" xfId="2" applyNumberFormat="1" applyFont="1" applyFill="1" applyBorder="1" applyAlignment="1">
      <alignment horizontal="center" vertical="center"/>
    </xf>
    <xf numFmtId="168" fontId="5" fillId="5" borderId="17" xfId="2" applyNumberFormat="1" applyFont="1" applyFill="1" applyBorder="1" applyAlignment="1">
      <alignment vertical="center"/>
    </xf>
    <xf numFmtId="0" fontId="6" fillId="0" borderId="0" xfId="0" applyFont="1" applyAlignment="1">
      <alignment horizontal="left" vertical="center"/>
    </xf>
    <xf numFmtId="168" fontId="6" fillId="0" borderId="0" xfId="0" applyNumberFormat="1" applyFont="1" applyAlignment="1">
      <alignment vertical="center"/>
    </xf>
    <xf numFmtId="167" fontId="6" fillId="0" borderId="15" xfId="2" applyFont="1" applyBorder="1" applyAlignment="1">
      <alignment horizontal="center" vertical="center"/>
    </xf>
    <xf numFmtId="167" fontId="6" fillId="0" borderId="12" xfId="2" applyFont="1" applyBorder="1" applyAlignment="1">
      <alignment horizontal="center" vertical="center"/>
    </xf>
    <xf numFmtId="167" fontId="6" fillId="0" borderId="12" xfId="2" applyFont="1" applyFill="1" applyBorder="1" applyAlignment="1">
      <alignment horizontal="left" vertical="center" wrapText="1"/>
    </xf>
    <xf numFmtId="167" fontId="5" fillId="4" borderId="12" xfId="2" applyFont="1" applyFill="1" applyBorder="1" applyAlignment="1">
      <alignment vertical="center"/>
    </xf>
    <xf numFmtId="167" fontId="6" fillId="3" borderId="12" xfId="2" applyFont="1" applyFill="1" applyBorder="1" applyAlignment="1">
      <alignment horizontal="center" vertical="center"/>
    </xf>
    <xf numFmtId="167" fontId="6" fillId="6" borderId="12" xfId="2" applyFont="1" applyFill="1" applyBorder="1" applyAlignment="1">
      <alignment horizontal="left" vertical="center" wrapText="1"/>
    </xf>
    <xf numFmtId="0" fontId="6" fillId="4" borderId="12" xfId="0" applyFont="1" applyFill="1" applyBorder="1" applyAlignment="1">
      <alignment vertical="center"/>
    </xf>
    <xf numFmtId="0" fontId="6" fillId="3" borderId="12" xfId="0" applyFont="1" applyFill="1" applyBorder="1" applyAlignment="1">
      <alignment vertical="center" wrapText="1"/>
    </xf>
    <xf numFmtId="0" fontId="6" fillId="5" borderId="18" xfId="0" applyFont="1" applyFill="1" applyBorder="1" applyAlignment="1">
      <alignment vertical="center"/>
    </xf>
    <xf numFmtId="168" fontId="6" fillId="0" borderId="0" xfId="0" applyNumberFormat="1" applyFont="1" applyAlignment="1">
      <alignment horizontal="left" vertical="center"/>
    </xf>
    <xf numFmtId="168" fontId="6" fillId="0" borderId="0" xfId="2" applyNumberFormat="1" applyFont="1" applyAlignment="1">
      <alignment vertical="center"/>
    </xf>
    <xf numFmtId="0" fontId="12" fillId="0" borderId="0" xfId="0" applyFont="1"/>
    <xf numFmtId="0" fontId="12" fillId="0" borderId="0" xfId="0" applyFont="1" applyBorder="1"/>
    <xf numFmtId="0" fontId="12" fillId="0" borderId="0" xfId="0" applyFont="1" applyFill="1"/>
    <xf numFmtId="0" fontId="13" fillId="0" borderId="0" xfId="0" applyFont="1"/>
    <xf numFmtId="0" fontId="12" fillId="0" borderId="0" xfId="0" applyFont="1" applyAlignment="1">
      <alignment horizontal="justify" wrapText="1"/>
    </xf>
    <xf numFmtId="0" fontId="12" fillId="0" borderId="0" xfId="0" applyFont="1" applyAlignment="1">
      <alignment vertical="top"/>
    </xf>
    <xf numFmtId="0" fontId="14" fillId="0" borderId="4" xfId="0" applyFont="1" applyFill="1" applyBorder="1" applyAlignment="1">
      <alignment horizontal="center" vertical="center" wrapText="1"/>
    </xf>
    <xf numFmtId="0" fontId="12" fillId="0" borderId="0" xfId="0" applyFont="1" applyFill="1" applyAlignment="1">
      <alignment vertical="top" wrapText="1"/>
    </xf>
    <xf numFmtId="0" fontId="12" fillId="0" borderId="0" xfId="0" applyFont="1" applyAlignment="1">
      <alignment wrapText="1"/>
    </xf>
    <xf numFmtId="0" fontId="12" fillId="0" borderId="0" xfId="0" applyFont="1" applyAlignment="1">
      <alignment horizontal="center" wrapText="1"/>
    </xf>
    <xf numFmtId="0" fontId="12" fillId="0" borderId="0" xfId="0" applyFont="1" applyFill="1" applyAlignment="1">
      <alignment horizontal="center"/>
    </xf>
    <xf numFmtId="0" fontId="12" fillId="0" borderId="0" xfId="0" applyFont="1" applyFill="1" applyAlignment="1">
      <alignment horizontal="center" vertical="top" wrapText="1"/>
    </xf>
    <xf numFmtId="0" fontId="14" fillId="0" borderId="4" xfId="0" applyFont="1" applyFill="1" applyBorder="1" applyAlignment="1">
      <alignment horizontal="justify" vertical="center" wrapText="1"/>
    </xf>
    <xf numFmtId="0" fontId="12" fillId="0" borderId="4" xfId="0" applyFont="1" applyFill="1" applyBorder="1" applyAlignment="1">
      <alignment vertical="top" wrapText="1"/>
    </xf>
    <xf numFmtId="0" fontId="12" fillId="0" borderId="4" xfId="0" applyFont="1" applyBorder="1" applyAlignment="1">
      <alignment horizontal="left" vertical="center" wrapText="1"/>
    </xf>
    <xf numFmtId="0" fontId="12" fillId="0" borderId="24" xfId="0" applyFont="1" applyFill="1" applyBorder="1" applyAlignment="1">
      <alignment vertical="top" wrapText="1"/>
    </xf>
    <xf numFmtId="0" fontId="15" fillId="0" borderId="4" xfId="0" applyFont="1" applyBorder="1" applyAlignment="1">
      <alignment horizontal="center" vertical="center" wrapText="1"/>
    </xf>
    <xf numFmtId="0" fontId="12" fillId="0" borderId="4" xfId="0" applyFont="1" applyFill="1" applyBorder="1" applyAlignment="1">
      <alignment horizontal="center" vertical="center" wrapText="1"/>
    </xf>
    <xf numFmtId="0" fontId="12" fillId="0" borderId="24" xfId="0" applyFont="1" applyFill="1" applyBorder="1" applyAlignment="1">
      <alignment horizontal="center" vertical="top" wrapText="1"/>
    </xf>
    <xf numFmtId="0" fontId="12" fillId="0" borderId="24" xfId="0" applyFont="1" applyFill="1" applyBorder="1" applyAlignment="1">
      <alignment horizontal="center" vertical="center" wrapText="1"/>
    </xf>
    <xf numFmtId="0" fontId="12" fillId="0" borderId="4" xfId="0" applyFont="1" applyFill="1" applyBorder="1" applyAlignment="1">
      <alignment horizontal="center" vertical="top" wrapText="1"/>
    </xf>
    <xf numFmtId="0" fontId="12" fillId="0" borderId="4" xfId="0" applyFont="1" applyFill="1" applyBorder="1" applyAlignment="1">
      <alignment horizontal="center" vertical="center"/>
    </xf>
    <xf numFmtId="0" fontId="12" fillId="0" borderId="24" xfId="0" applyFont="1" applyBorder="1" applyAlignment="1">
      <alignment horizontal="left" vertical="center" wrapText="1"/>
    </xf>
    <xf numFmtId="0" fontId="14" fillId="0" borderId="24" xfId="0" applyFont="1" applyFill="1" applyBorder="1" applyAlignment="1">
      <alignment horizontal="center" vertical="center" wrapText="1"/>
    </xf>
    <xf numFmtId="0" fontId="12" fillId="0" borderId="24" xfId="0" applyFont="1" applyBorder="1" applyAlignment="1">
      <alignment horizontal="center" vertical="center" wrapText="1"/>
    </xf>
    <xf numFmtId="0" fontId="12" fillId="0" borderId="4" xfId="0" applyFont="1" applyFill="1" applyBorder="1" applyAlignment="1">
      <alignment horizontal="left" vertical="center" wrapText="1"/>
    </xf>
    <xf numFmtId="0" fontId="12" fillId="0" borderId="4" xfId="0" applyFont="1" applyFill="1" applyBorder="1" applyAlignment="1">
      <alignment horizontal="justify" vertical="center" wrapText="1"/>
    </xf>
    <xf numFmtId="0" fontId="12" fillId="0" borderId="24" xfId="0" applyFont="1" applyFill="1" applyBorder="1" applyAlignment="1">
      <alignment horizontal="center" vertical="center"/>
    </xf>
    <xf numFmtId="0" fontId="14" fillId="0" borderId="4" xfId="0" applyFont="1" applyFill="1" applyBorder="1" applyAlignment="1" applyProtection="1">
      <alignment horizontal="justify" vertical="center" wrapText="1"/>
      <protection locked="0"/>
    </xf>
    <xf numFmtId="0" fontId="14" fillId="0" borderId="24" xfId="0" applyFont="1" applyFill="1" applyBorder="1" applyAlignment="1" applyProtection="1">
      <alignment horizontal="center" vertical="center" wrapText="1"/>
      <protection locked="0"/>
    </xf>
    <xf numFmtId="0" fontId="14" fillId="0" borderId="4" xfId="0" applyFont="1" applyFill="1" applyBorder="1" applyAlignment="1" applyProtection="1">
      <alignment horizontal="center" vertical="center" wrapText="1"/>
      <protection locked="0"/>
    </xf>
    <xf numFmtId="0" fontId="14" fillId="0" borderId="24" xfId="0" applyFont="1" applyFill="1" applyBorder="1" applyAlignment="1" applyProtection="1">
      <alignment vertical="center" wrapText="1"/>
      <protection locked="0"/>
    </xf>
    <xf numFmtId="0" fontId="15" fillId="0" borderId="4" xfId="0" applyFont="1" applyFill="1" applyBorder="1" applyAlignment="1">
      <alignment horizontal="center" vertical="center" wrapText="1"/>
    </xf>
    <xf numFmtId="0" fontId="12" fillId="0" borderId="0" xfId="0" applyFont="1" applyAlignment="1">
      <alignment horizontal="center" vertical="center"/>
    </xf>
    <xf numFmtId="0" fontId="12" fillId="0" borderId="24" xfId="0" applyFont="1" applyFill="1" applyBorder="1" applyAlignment="1">
      <alignment horizontal="center" vertical="center"/>
    </xf>
    <xf numFmtId="0" fontId="12" fillId="0" borderId="24" xfId="0" applyFont="1" applyBorder="1" applyAlignment="1">
      <alignment horizontal="center" vertical="center"/>
    </xf>
    <xf numFmtId="0" fontId="12" fillId="0" borderId="24" xfId="0" applyFont="1" applyFill="1" applyBorder="1" applyAlignment="1">
      <alignment horizontal="left" vertical="center" wrapText="1"/>
    </xf>
    <xf numFmtId="0" fontId="12"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2" fillId="0" borderId="4" xfId="0" applyFont="1" applyFill="1" applyBorder="1" applyAlignment="1">
      <alignment horizontal="center" vertical="center"/>
    </xf>
    <xf numFmtId="0" fontId="12" fillId="0" borderId="0" xfId="0" applyFont="1" applyAlignment="1">
      <alignment horizontal="center" vertical="center" wrapText="1"/>
    </xf>
    <xf numFmtId="0" fontId="12" fillId="0" borderId="4" xfId="0" applyFont="1" applyBorder="1" applyAlignment="1">
      <alignment horizontal="center" vertical="center"/>
    </xf>
    <xf numFmtId="0" fontId="9" fillId="0" borderId="19" xfId="0" applyFont="1" applyBorder="1" applyAlignment="1">
      <alignment horizontal="left" vertical="center" wrapText="1"/>
    </xf>
    <xf numFmtId="0" fontId="9" fillId="0" borderId="10" xfId="0" applyFont="1" applyBorder="1" applyAlignment="1">
      <alignment horizontal="left" vertical="center" wrapText="1"/>
    </xf>
    <xf numFmtId="0" fontId="9" fillId="0" borderId="20"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Border="1" applyAlignment="1">
      <alignment horizontal="left" vertical="center" wrapText="1"/>
    </xf>
    <xf numFmtId="0" fontId="9" fillId="0" borderId="3" xfId="0" applyFont="1" applyBorder="1" applyAlignment="1">
      <alignment horizontal="left" vertical="center" wrapText="1"/>
    </xf>
    <xf numFmtId="0" fontId="9" fillId="0" borderId="21" xfId="0" applyFont="1" applyBorder="1" applyAlignment="1">
      <alignment horizontal="left" vertical="center" wrapText="1"/>
    </xf>
    <xf numFmtId="0" fontId="9" fillId="0" borderId="11" xfId="0" applyFont="1" applyBorder="1" applyAlignment="1">
      <alignment horizontal="left" vertical="center" wrapText="1"/>
    </xf>
    <xf numFmtId="0" fontId="9" fillId="0" borderId="22" xfId="0" applyFont="1" applyBorder="1" applyAlignment="1">
      <alignment horizontal="left" vertical="center" wrapText="1"/>
    </xf>
    <xf numFmtId="168" fontId="6" fillId="3" borderId="4" xfId="2" applyNumberFormat="1" applyFont="1" applyFill="1" applyBorder="1" applyAlignment="1">
      <alignment horizontal="center" vertical="center"/>
    </xf>
    <xf numFmtId="169" fontId="6" fillId="0" borderId="4" xfId="2" applyNumberFormat="1" applyFont="1" applyBorder="1" applyAlignment="1">
      <alignment horizontal="right" vertical="center"/>
    </xf>
    <xf numFmtId="0" fontId="5" fillId="0" borderId="13" xfId="0" applyFont="1" applyBorder="1" applyAlignment="1">
      <alignment horizontal="center" vertical="center"/>
    </xf>
    <xf numFmtId="169" fontId="6" fillId="0" borderId="7" xfId="2" applyNumberFormat="1" applyFont="1" applyBorder="1" applyAlignment="1">
      <alignment horizontal="center" vertical="center"/>
    </xf>
    <xf numFmtId="169" fontId="6" fillId="0" borderId="4" xfId="2" applyNumberFormat="1" applyFont="1" applyBorder="1" applyAlignment="1">
      <alignment horizontal="center" vertical="center"/>
    </xf>
    <xf numFmtId="169" fontId="6" fillId="3" borderId="4" xfId="2" applyNumberFormat="1" applyFont="1" applyFill="1" applyBorder="1" applyAlignment="1">
      <alignment horizontal="center" vertical="center"/>
    </xf>
    <xf numFmtId="0" fontId="5" fillId="0" borderId="14" xfId="0" applyFont="1" applyBorder="1" applyAlignment="1">
      <alignment horizontal="center" vertical="center"/>
    </xf>
    <xf numFmtId="0" fontId="11" fillId="8" borderId="4"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24"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12" fillId="0" borderId="24" xfId="0" applyFont="1" applyFill="1" applyBorder="1" applyAlignment="1">
      <alignment horizontal="center" vertical="top" wrapText="1"/>
    </xf>
    <xf numFmtId="0" fontId="12" fillId="0" borderId="7" xfId="0" applyFont="1" applyFill="1" applyBorder="1" applyAlignment="1">
      <alignment horizontal="center" vertical="top" wrapText="1"/>
    </xf>
    <xf numFmtId="0" fontId="12" fillId="0" borderId="24"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4" xfId="0" applyFont="1" applyFill="1" applyBorder="1" applyAlignment="1">
      <alignment horizontal="center" vertical="top" wrapText="1"/>
    </xf>
    <xf numFmtId="0" fontId="12" fillId="0" borderId="4" xfId="0" applyFont="1" applyFill="1" applyBorder="1" applyAlignment="1">
      <alignment horizontal="center" vertical="center"/>
    </xf>
    <xf numFmtId="0" fontId="12" fillId="0" borderId="23" xfId="0" applyFont="1" applyFill="1" applyBorder="1" applyAlignment="1">
      <alignment horizontal="center" vertical="center" wrapText="1"/>
    </xf>
    <xf numFmtId="0" fontId="16" fillId="0" borderId="0" xfId="0" applyFont="1" applyAlignment="1">
      <alignment horizontal="center" wrapText="1"/>
    </xf>
    <xf numFmtId="0" fontId="14" fillId="0" borderId="24"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2" fillId="0" borderId="24" xfId="0" applyFont="1" applyBorder="1" applyAlignment="1">
      <alignment horizontal="left" vertical="center" wrapText="1"/>
    </xf>
    <xf numFmtId="0" fontId="12" fillId="0" borderId="7" xfId="0" applyFont="1" applyBorder="1" applyAlignment="1">
      <alignment horizontal="left" vertical="center" wrapText="1"/>
    </xf>
    <xf numFmtId="0" fontId="12" fillId="0" borderId="24" xfId="0" applyFont="1" applyBorder="1" applyAlignment="1">
      <alignment horizontal="center" vertical="center"/>
    </xf>
    <xf numFmtId="0" fontId="12" fillId="0" borderId="7" xfId="0" applyFont="1" applyBorder="1" applyAlignment="1">
      <alignment horizontal="center" vertical="center"/>
    </xf>
    <xf numFmtId="0" fontId="12" fillId="0" borderId="4" xfId="0" applyFont="1" applyFill="1" applyBorder="1" applyAlignment="1">
      <alignment horizontal="justify" vertical="center" wrapText="1"/>
    </xf>
    <xf numFmtId="0" fontId="12" fillId="0" borderId="4" xfId="0" applyFont="1" applyFill="1" applyBorder="1" applyAlignment="1">
      <alignment horizontal="left" vertical="center" wrapText="1"/>
    </xf>
    <xf numFmtId="0" fontId="12" fillId="0" borderId="23" xfId="0" applyFont="1" applyFill="1" applyBorder="1" applyAlignment="1">
      <alignment horizontal="center" vertical="center"/>
    </xf>
    <xf numFmtId="0" fontId="12" fillId="0" borderId="7" xfId="0" applyFont="1" applyFill="1" applyBorder="1" applyAlignment="1">
      <alignment horizontal="center" vertical="center"/>
    </xf>
    <xf numFmtId="0" fontId="14" fillId="0" borderId="4" xfId="0" applyFont="1" applyFill="1" applyBorder="1" applyAlignment="1" applyProtection="1">
      <alignment horizontal="justify" vertical="center" wrapText="1"/>
      <protection locked="0"/>
    </xf>
    <xf numFmtId="0" fontId="12" fillId="0" borderId="23" xfId="0" applyFont="1" applyBorder="1" applyAlignment="1">
      <alignment horizontal="center" vertical="center"/>
    </xf>
    <xf numFmtId="0" fontId="12" fillId="0" borderId="24" xfId="0" applyFont="1" applyFill="1" applyBorder="1" applyAlignment="1">
      <alignment horizontal="left" vertical="top" wrapText="1"/>
    </xf>
    <xf numFmtId="0" fontId="12" fillId="0" borderId="7" xfId="0" applyFont="1" applyFill="1" applyBorder="1" applyAlignment="1">
      <alignment horizontal="left" vertical="top" wrapText="1"/>
    </xf>
    <xf numFmtId="0" fontId="12" fillId="0" borderId="24" xfId="0" applyFont="1" applyFill="1" applyBorder="1" applyAlignment="1">
      <alignment horizontal="center" vertical="center"/>
    </xf>
    <xf numFmtId="0" fontId="15" fillId="0" borderId="24"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2" fillId="0" borderId="24" xfId="0" applyFont="1" applyFill="1" applyBorder="1" applyAlignment="1">
      <alignment horizontal="center" wrapText="1"/>
    </xf>
    <xf numFmtId="0" fontId="12" fillId="0" borderId="7" xfId="0" applyFont="1" applyFill="1" applyBorder="1" applyAlignment="1">
      <alignment horizontal="center" wrapText="1"/>
    </xf>
    <xf numFmtId="0" fontId="12" fillId="0" borderId="0" xfId="0" applyFont="1" applyAlignment="1">
      <alignment horizontal="left" wrapText="1"/>
    </xf>
  </cellXfs>
  <cellStyles count="3">
    <cellStyle name="Millares" xfId="2" builtinId="3"/>
    <cellStyle name="Normal" xfId="0" builtinId="0"/>
    <cellStyle name="Normal 2" xfId="1" xr:uid="{00000000-0005-0000-0000-000002000000}"/>
  </cellStyles>
  <dxfs count="0"/>
  <tableStyles count="0" defaultTableStyle="TableStyleMedium2" defaultPivotStyle="PivotStyleLight16"/>
  <colors>
    <mruColors>
      <color rgb="FFFF8989"/>
      <color rgb="FFFED9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81"/>
  <sheetViews>
    <sheetView workbookViewId="0">
      <selection activeCell="F16" sqref="F16"/>
    </sheetView>
  </sheetViews>
  <sheetFormatPr baseColWidth="10" defaultColWidth="11.5703125" defaultRowHeight="11.25" x14ac:dyDescent="0.25"/>
  <cols>
    <col min="1" max="1" width="11.5703125" style="31"/>
    <col min="2" max="2" width="66.42578125" style="4" customWidth="1"/>
    <col min="3" max="3" width="17.42578125" style="4" bestFit="1" customWidth="1"/>
    <col min="4" max="4" width="15.85546875" style="32" customWidth="1"/>
    <col min="5" max="5" width="17" style="32" customWidth="1"/>
    <col min="6" max="6" width="51.140625" style="4" customWidth="1"/>
    <col min="7" max="16384" width="11.5703125" style="4"/>
  </cols>
  <sheetData>
    <row r="1" spans="1:6" x14ac:dyDescent="0.25">
      <c r="A1" s="3" t="s">
        <v>1</v>
      </c>
      <c r="D1" s="22"/>
      <c r="E1" s="22"/>
    </row>
    <row r="2" spans="1:6" x14ac:dyDescent="0.25">
      <c r="A2" s="3" t="s">
        <v>2</v>
      </c>
      <c r="D2" s="22"/>
      <c r="E2" s="22"/>
    </row>
    <row r="3" spans="1:6" x14ac:dyDescent="0.25">
      <c r="A3" s="3" t="s">
        <v>78</v>
      </c>
      <c r="D3" s="22"/>
      <c r="E3" s="22"/>
    </row>
    <row r="5" spans="1:6" ht="12" thickBot="1" x14ac:dyDescent="0.3"/>
    <row r="6" spans="1:6" ht="43.9" customHeight="1" thickTop="1" thickBot="1" x14ac:dyDescent="0.3">
      <c r="A6" s="5" t="s">
        <v>71</v>
      </c>
      <c r="B6" s="6" t="s">
        <v>3</v>
      </c>
      <c r="C6" s="6" t="s">
        <v>4</v>
      </c>
      <c r="D6" s="23" t="s">
        <v>5</v>
      </c>
      <c r="E6" s="24" t="s">
        <v>77</v>
      </c>
      <c r="F6" s="7" t="s">
        <v>6</v>
      </c>
    </row>
    <row r="7" spans="1:6" ht="17.45" customHeight="1" thickTop="1" x14ac:dyDescent="0.25">
      <c r="A7" s="101" t="s">
        <v>7</v>
      </c>
      <c r="B7" s="8" t="s">
        <v>8</v>
      </c>
      <c r="C7" s="98">
        <v>95446248008</v>
      </c>
      <c r="D7" s="1">
        <v>28965392933.727272</v>
      </c>
      <c r="E7" s="1">
        <v>0</v>
      </c>
      <c r="F7" s="33" t="s">
        <v>0</v>
      </c>
    </row>
    <row r="8" spans="1:6" ht="17.45" customHeight="1" x14ac:dyDescent="0.25">
      <c r="A8" s="97"/>
      <c r="B8" s="9" t="s">
        <v>9</v>
      </c>
      <c r="C8" s="99"/>
      <c r="D8" s="1">
        <v>1315681422</v>
      </c>
      <c r="E8" s="1">
        <v>0</v>
      </c>
      <c r="F8" s="34" t="s">
        <v>0</v>
      </c>
    </row>
    <row r="9" spans="1:6" ht="17.45" customHeight="1" x14ac:dyDescent="0.25">
      <c r="A9" s="97"/>
      <c r="B9" s="9" t="s">
        <v>10</v>
      </c>
      <c r="C9" s="99"/>
      <c r="D9" s="1">
        <v>963298085.5</v>
      </c>
      <c r="E9" s="1">
        <v>0</v>
      </c>
      <c r="F9" s="34" t="s">
        <v>0</v>
      </c>
    </row>
    <row r="10" spans="1:6" ht="17.45" customHeight="1" x14ac:dyDescent="0.25">
      <c r="A10" s="97"/>
      <c r="B10" s="9" t="s">
        <v>11</v>
      </c>
      <c r="C10" s="99"/>
      <c r="D10" s="1">
        <v>13116437012</v>
      </c>
      <c r="E10" s="1">
        <v>0</v>
      </c>
      <c r="F10" s="34" t="s">
        <v>0</v>
      </c>
    </row>
    <row r="11" spans="1:6" ht="17.45" customHeight="1" x14ac:dyDescent="0.25">
      <c r="A11" s="97"/>
      <c r="B11" s="9" t="s">
        <v>12</v>
      </c>
      <c r="C11" s="99"/>
      <c r="D11" s="1">
        <v>51060578303</v>
      </c>
      <c r="E11" s="1">
        <v>0</v>
      </c>
      <c r="F11" s="34" t="s">
        <v>0</v>
      </c>
    </row>
    <row r="12" spans="1:6" ht="17.45" customHeight="1" x14ac:dyDescent="0.25">
      <c r="A12" s="97"/>
      <c r="B12" s="10" t="s">
        <v>13</v>
      </c>
      <c r="C12" s="99"/>
      <c r="D12" s="1">
        <v>13913819991.272728</v>
      </c>
      <c r="E12" s="1">
        <v>0</v>
      </c>
      <c r="F12" s="34" t="s">
        <v>0</v>
      </c>
    </row>
    <row r="13" spans="1:6" ht="17.45" customHeight="1" x14ac:dyDescent="0.25">
      <c r="A13" s="97"/>
      <c r="B13" s="10" t="s">
        <v>14</v>
      </c>
      <c r="C13" s="99"/>
      <c r="D13" s="1">
        <v>6130968017.75</v>
      </c>
      <c r="E13" s="1">
        <v>0</v>
      </c>
      <c r="F13" s="34" t="s">
        <v>0</v>
      </c>
    </row>
    <row r="14" spans="1:6" ht="17.45" customHeight="1" x14ac:dyDescent="0.25">
      <c r="A14" s="97"/>
      <c r="B14" s="10" t="s">
        <v>15</v>
      </c>
      <c r="C14" s="99"/>
      <c r="D14" s="1">
        <v>1633952660</v>
      </c>
      <c r="E14" s="1">
        <v>0</v>
      </c>
      <c r="F14" s="34" t="s">
        <v>0</v>
      </c>
    </row>
    <row r="15" spans="1:6" ht="17.45" customHeight="1" x14ac:dyDescent="0.25">
      <c r="A15" s="97"/>
      <c r="B15" s="10" t="s">
        <v>16</v>
      </c>
      <c r="C15" s="99"/>
      <c r="D15" s="1">
        <v>1598959758.5</v>
      </c>
      <c r="E15" s="1">
        <v>0</v>
      </c>
      <c r="F15" s="34" t="s">
        <v>0</v>
      </c>
    </row>
    <row r="16" spans="1:6" ht="17.45" customHeight="1" x14ac:dyDescent="0.25">
      <c r="A16" s="97"/>
      <c r="B16" s="10" t="s">
        <v>17</v>
      </c>
      <c r="C16" s="99"/>
      <c r="D16" s="1">
        <v>788715743</v>
      </c>
      <c r="E16" s="1">
        <v>0</v>
      </c>
      <c r="F16" s="34" t="s">
        <v>0</v>
      </c>
    </row>
    <row r="17" spans="1:6" ht="17.45" customHeight="1" x14ac:dyDescent="0.25">
      <c r="A17" s="97"/>
      <c r="B17" s="10" t="s">
        <v>72</v>
      </c>
      <c r="C17" s="99"/>
      <c r="D17" s="1">
        <v>12710949997</v>
      </c>
      <c r="E17" s="1">
        <v>0</v>
      </c>
      <c r="F17" s="34" t="s">
        <v>0</v>
      </c>
    </row>
    <row r="18" spans="1:6" ht="27.6" customHeight="1" x14ac:dyDescent="0.25">
      <c r="A18" s="97"/>
      <c r="B18" s="11" t="s">
        <v>68</v>
      </c>
      <c r="C18" s="99"/>
      <c r="D18" s="1">
        <v>66417586569</v>
      </c>
      <c r="E18" s="1">
        <v>0</v>
      </c>
      <c r="F18" s="35" t="s">
        <v>73</v>
      </c>
    </row>
    <row r="19" spans="1:6" x14ac:dyDescent="0.25">
      <c r="A19" s="12" t="s">
        <v>18</v>
      </c>
      <c r="B19" s="13"/>
      <c r="C19" s="14">
        <v>95446248008</v>
      </c>
      <c r="D19" s="25">
        <f>SUM(D7:D18)</f>
        <v>198616340492.75</v>
      </c>
      <c r="E19" s="26">
        <v>0</v>
      </c>
      <c r="F19" s="36"/>
    </row>
    <row r="20" spans="1:6" ht="14.45" customHeight="1" x14ac:dyDescent="0.25">
      <c r="A20" s="15" t="s">
        <v>19</v>
      </c>
      <c r="B20" s="10" t="s">
        <v>20</v>
      </c>
      <c r="C20" s="16">
        <v>10783639642</v>
      </c>
      <c r="D20" s="1">
        <v>11325091860</v>
      </c>
      <c r="E20" s="1">
        <v>0</v>
      </c>
      <c r="F20" s="34" t="s">
        <v>0</v>
      </c>
    </row>
    <row r="21" spans="1:6" x14ac:dyDescent="0.25">
      <c r="A21" s="12" t="s">
        <v>21</v>
      </c>
      <c r="B21" s="13"/>
      <c r="C21" s="14">
        <f>+C20</f>
        <v>10783639642</v>
      </c>
      <c r="D21" s="25">
        <f>+D20</f>
        <v>11325091860</v>
      </c>
      <c r="E21" s="26"/>
      <c r="F21" s="36"/>
    </row>
    <row r="22" spans="1:6" ht="17.45" customHeight="1" x14ac:dyDescent="0.25">
      <c r="A22" s="97" t="s">
        <v>22</v>
      </c>
      <c r="B22" s="10" t="s">
        <v>23</v>
      </c>
      <c r="C22" s="99">
        <v>43674972401</v>
      </c>
      <c r="D22" s="1">
        <v>17642496425</v>
      </c>
      <c r="E22" s="1">
        <v>0</v>
      </c>
      <c r="F22" s="34" t="s">
        <v>0</v>
      </c>
    </row>
    <row r="23" spans="1:6" ht="17.45" customHeight="1" x14ac:dyDescent="0.25">
      <c r="A23" s="97"/>
      <c r="B23" s="10" t="s">
        <v>24</v>
      </c>
      <c r="C23" s="99"/>
      <c r="D23" s="1">
        <v>7337724365.1300001</v>
      </c>
      <c r="E23" s="1">
        <v>0</v>
      </c>
      <c r="F23" s="34" t="s">
        <v>0</v>
      </c>
    </row>
    <row r="24" spans="1:6" ht="17.45" customHeight="1" x14ac:dyDescent="0.25">
      <c r="A24" s="97"/>
      <c r="B24" s="10" t="s">
        <v>25</v>
      </c>
      <c r="C24" s="99"/>
      <c r="D24" s="1">
        <v>31233474541.119999</v>
      </c>
      <c r="E24" s="1">
        <v>0</v>
      </c>
      <c r="F24" s="34" t="s">
        <v>0</v>
      </c>
    </row>
    <row r="25" spans="1:6" ht="20.45" customHeight="1" x14ac:dyDescent="0.25">
      <c r="A25" s="97"/>
      <c r="B25" s="17" t="s">
        <v>69</v>
      </c>
      <c r="C25" s="99"/>
      <c r="D25" s="27">
        <v>262319016.25</v>
      </c>
      <c r="E25" s="28"/>
      <c r="F25" s="37" t="s">
        <v>70</v>
      </c>
    </row>
    <row r="26" spans="1:6" ht="46.9" customHeight="1" x14ac:dyDescent="0.25">
      <c r="A26" s="97"/>
      <c r="B26" s="18" t="s">
        <v>79</v>
      </c>
      <c r="C26" s="99"/>
      <c r="D26" s="2">
        <v>26877482607</v>
      </c>
      <c r="E26" s="2">
        <v>3313431000</v>
      </c>
      <c r="F26" s="38" t="s">
        <v>75</v>
      </c>
    </row>
    <row r="27" spans="1:6" ht="17.45" customHeight="1" x14ac:dyDescent="0.25">
      <c r="A27" s="12" t="s">
        <v>26</v>
      </c>
      <c r="B27" s="13"/>
      <c r="C27" s="14">
        <f>+C22</f>
        <v>43674972401</v>
      </c>
      <c r="D27" s="25">
        <f>SUM(D22:D26)</f>
        <v>83353496954.5</v>
      </c>
      <c r="E27" s="25">
        <f>SUM(E22:E26)</f>
        <v>3313431000</v>
      </c>
      <c r="F27" s="39"/>
    </row>
    <row r="28" spans="1:6" ht="14.45" customHeight="1" x14ac:dyDescent="0.25">
      <c r="A28" s="97" t="s">
        <v>27</v>
      </c>
      <c r="B28" s="10" t="s">
        <v>28</v>
      </c>
      <c r="C28" s="99">
        <v>43553330414</v>
      </c>
      <c r="D28" s="1">
        <v>947019909</v>
      </c>
      <c r="E28" s="1">
        <v>0</v>
      </c>
      <c r="F28" s="34" t="s">
        <v>0</v>
      </c>
    </row>
    <row r="29" spans="1:6" ht="14.45" customHeight="1" x14ac:dyDescent="0.25">
      <c r="A29" s="97"/>
      <c r="B29" s="10" t="s">
        <v>29</v>
      </c>
      <c r="C29" s="99"/>
      <c r="D29" s="1">
        <v>1061623292.5</v>
      </c>
      <c r="E29" s="1">
        <v>0</v>
      </c>
      <c r="F29" s="34" t="s">
        <v>0</v>
      </c>
    </row>
    <row r="30" spans="1:6" ht="26.45" customHeight="1" x14ac:dyDescent="0.25">
      <c r="A30" s="97"/>
      <c r="B30" s="18" t="s">
        <v>30</v>
      </c>
      <c r="C30" s="99"/>
      <c r="D30" s="2">
        <v>2845593475</v>
      </c>
      <c r="E30" s="2">
        <v>0</v>
      </c>
      <c r="F30" s="38" t="s">
        <v>74</v>
      </c>
    </row>
    <row r="31" spans="1:6" ht="14.45" customHeight="1" x14ac:dyDescent="0.25">
      <c r="A31" s="97"/>
      <c r="B31" s="10" t="s">
        <v>31</v>
      </c>
      <c r="C31" s="99"/>
      <c r="D31" s="1">
        <v>46311137237.666664</v>
      </c>
      <c r="E31" s="1">
        <v>0</v>
      </c>
      <c r="F31" s="34" t="s">
        <v>0</v>
      </c>
    </row>
    <row r="32" spans="1:6" ht="14.45" customHeight="1" x14ac:dyDescent="0.25">
      <c r="A32" s="97"/>
      <c r="B32" s="10" t="s">
        <v>32</v>
      </c>
      <c r="C32" s="99"/>
      <c r="D32" s="1">
        <v>12904363903</v>
      </c>
      <c r="E32" s="1">
        <v>0</v>
      </c>
      <c r="F32" s="34" t="s">
        <v>0</v>
      </c>
    </row>
    <row r="33" spans="1:6" x14ac:dyDescent="0.25">
      <c r="A33" s="12" t="s">
        <v>33</v>
      </c>
      <c r="B33" s="13"/>
      <c r="C33" s="14">
        <v>43553330414</v>
      </c>
      <c r="D33" s="25">
        <f>SUM(D28:D32)</f>
        <v>64069737817.166664</v>
      </c>
      <c r="E33" s="25">
        <f>SUM(E28:E32)</f>
        <v>0</v>
      </c>
      <c r="F33" s="39"/>
    </row>
    <row r="34" spans="1:6" ht="14.45" customHeight="1" x14ac:dyDescent="0.25">
      <c r="A34" s="97" t="s">
        <v>34</v>
      </c>
      <c r="B34" s="10" t="s">
        <v>66</v>
      </c>
      <c r="C34" s="99">
        <v>198558065459</v>
      </c>
      <c r="D34" s="1">
        <v>112819214570.18001</v>
      </c>
      <c r="E34" s="1">
        <v>1125000000</v>
      </c>
      <c r="F34" s="34" t="s">
        <v>84</v>
      </c>
    </row>
    <row r="35" spans="1:6" ht="14.45" customHeight="1" x14ac:dyDescent="0.25">
      <c r="A35" s="97"/>
      <c r="B35" s="10" t="s">
        <v>43</v>
      </c>
      <c r="C35" s="99"/>
      <c r="D35" s="1">
        <v>86658085697.889999</v>
      </c>
      <c r="E35" s="1">
        <v>0</v>
      </c>
      <c r="F35" s="34" t="s">
        <v>0</v>
      </c>
    </row>
    <row r="36" spans="1:6" ht="14.45" customHeight="1" x14ac:dyDescent="0.25">
      <c r="A36" s="97"/>
      <c r="B36" s="10" t="s">
        <v>45</v>
      </c>
      <c r="C36" s="99"/>
      <c r="D36" s="1">
        <v>15220149561.43</v>
      </c>
      <c r="E36" s="1">
        <v>0</v>
      </c>
      <c r="F36" s="34" t="s">
        <v>0</v>
      </c>
    </row>
    <row r="37" spans="1:6" ht="14.45" customHeight="1" x14ac:dyDescent="0.25">
      <c r="A37" s="97"/>
      <c r="B37" s="10" t="s">
        <v>67</v>
      </c>
      <c r="C37" s="99"/>
      <c r="D37" s="1">
        <v>8387415565</v>
      </c>
      <c r="E37" s="1">
        <v>0</v>
      </c>
      <c r="F37" s="34" t="s">
        <v>0</v>
      </c>
    </row>
    <row r="38" spans="1:6" ht="33.75" x14ac:dyDescent="0.25">
      <c r="A38" s="97"/>
      <c r="B38" s="17" t="s">
        <v>35</v>
      </c>
      <c r="C38" s="100">
        <v>0</v>
      </c>
      <c r="D38" s="95">
        <v>0</v>
      </c>
      <c r="E38" s="29"/>
      <c r="F38" s="40" t="s">
        <v>76</v>
      </c>
    </row>
    <row r="39" spans="1:6" ht="33.75" x14ac:dyDescent="0.25">
      <c r="A39" s="97"/>
      <c r="B39" s="17" t="s">
        <v>36</v>
      </c>
      <c r="C39" s="100"/>
      <c r="D39" s="95"/>
      <c r="E39" s="29"/>
      <c r="F39" s="40" t="s">
        <v>76</v>
      </c>
    </row>
    <row r="40" spans="1:6" ht="33.75" x14ac:dyDescent="0.25">
      <c r="A40" s="97"/>
      <c r="B40" s="17" t="s">
        <v>37</v>
      </c>
      <c r="C40" s="100"/>
      <c r="D40" s="95"/>
      <c r="E40" s="29"/>
      <c r="F40" s="40" t="s">
        <v>76</v>
      </c>
    </row>
    <row r="41" spans="1:6" ht="33.75" x14ac:dyDescent="0.25">
      <c r="A41" s="97"/>
      <c r="B41" s="17" t="s">
        <v>38</v>
      </c>
      <c r="C41" s="100"/>
      <c r="D41" s="95"/>
      <c r="E41" s="29"/>
      <c r="F41" s="40" t="s">
        <v>76</v>
      </c>
    </row>
    <row r="42" spans="1:6" ht="33.75" x14ac:dyDescent="0.25">
      <c r="A42" s="97"/>
      <c r="B42" s="17" t="s">
        <v>39</v>
      </c>
      <c r="C42" s="100"/>
      <c r="D42" s="95"/>
      <c r="E42" s="29"/>
      <c r="F42" s="40" t="s">
        <v>76</v>
      </c>
    </row>
    <row r="43" spans="1:6" ht="33.75" x14ac:dyDescent="0.25">
      <c r="A43" s="97"/>
      <c r="B43" s="17" t="s">
        <v>40</v>
      </c>
      <c r="C43" s="100"/>
      <c r="D43" s="95"/>
      <c r="E43" s="29"/>
      <c r="F43" s="40" t="s">
        <v>76</v>
      </c>
    </row>
    <row r="44" spans="1:6" ht="33.75" x14ac:dyDescent="0.25">
      <c r="A44" s="97"/>
      <c r="B44" s="17" t="s">
        <v>41</v>
      </c>
      <c r="C44" s="100"/>
      <c r="D44" s="95"/>
      <c r="E44" s="29"/>
      <c r="F44" s="40" t="s">
        <v>76</v>
      </c>
    </row>
    <row r="45" spans="1:6" ht="33.75" x14ac:dyDescent="0.25">
      <c r="A45" s="97"/>
      <c r="B45" s="17" t="s">
        <v>42</v>
      </c>
      <c r="C45" s="100"/>
      <c r="D45" s="95"/>
      <c r="E45" s="29"/>
      <c r="F45" s="40" t="s">
        <v>76</v>
      </c>
    </row>
    <row r="46" spans="1:6" ht="33.75" x14ac:dyDescent="0.25">
      <c r="A46" s="97"/>
      <c r="B46" s="17" t="s">
        <v>46</v>
      </c>
      <c r="C46" s="100"/>
      <c r="D46" s="95"/>
      <c r="E46" s="29"/>
      <c r="F46" s="40" t="s">
        <v>76</v>
      </c>
    </row>
    <row r="47" spans="1:6" ht="33.75" x14ac:dyDescent="0.25">
      <c r="A47" s="97"/>
      <c r="B47" s="17" t="s">
        <v>64</v>
      </c>
      <c r="C47" s="100"/>
      <c r="D47" s="95"/>
      <c r="E47" s="29"/>
      <c r="F47" s="40" t="s">
        <v>76</v>
      </c>
    </row>
    <row r="48" spans="1:6" ht="33.75" x14ac:dyDescent="0.25">
      <c r="A48" s="97"/>
      <c r="B48" s="17" t="s">
        <v>65</v>
      </c>
      <c r="C48" s="100"/>
      <c r="D48" s="95"/>
      <c r="E48" s="29"/>
      <c r="F48" s="40" t="s">
        <v>76</v>
      </c>
    </row>
    <row r="49" spans="1:6" ht="33.75" x14ac:dyDescent="0.25">
      <c r="A49" s="97"/>
      <c r="B49" s="17" t="s">
        <v>44</v>
      </c>
      <c r="C49" s="100"/>
      <c r="D49" s="95"/>
      <c r="E49" s="29"/>
      <c r="F49" s="40" t="s">
        <v>76</v>
      </c>
    </row>
    <row r="50" spans="1:6" x14ac:dyDescent="0.25">
      <c r="A50" s="12" t="s">
        <v>47</v>
      </c>
      <c r="B50" s="13"/>
      <c r="C50" s="14">
        <v>198558065459</v>
      </c>
      <c r="D50" s="25">
        <f>SUM(D34:D49)</f>
        <v>223084865394.5</v>
      </c>
      <c r="E50" s="25">
        <f>SUM(E34:E49)</f>
        <v>1125000000</v>
      </c>
      <c r="F50" s="39"/>
    </row>
    <row r="51" spans="1:6" ht="14.45" customHeight="1" x14ac:dyDescent="0.25">
      <c r="A51" s="97" t="s">
        <v>48</v>
      </c>
      <c r="B51" s="10" t="s">
        <v>49</v>
      </c>
      <c r="C51" s="96">
        <v>27872178837</v>
      </c>
      <c r="D51" s="1">
        <v>6188437254</v>
      </c>
      <c r="E51" s="1">
        <v>0</v>
      </c>
      <c r="F51" s="34" t="s">
        <v>0</v>
      </c>
    </row>
    <row r="52" spans="1:6" ht="14.45" customHeight="1" x14ac:dyDescent="0.25">
      <c r="A52" s="97"/>
      <c r="B52" s="10" t="s">
        <v>50</v>
      </c>
      <c r="C52" s="96"/>
      <c r="D52" s="1">
        <v>9136599368</v>
      </c>
      <c r="E52" s="1">
        <v>0</v>
      </c>
      <c r="F52" s="34" t="s">
        <v>0</v>
      </c>
    </row>
    <row r="53" spans="1:6" ht="14.45" customHeight="1" x14ac:dyDescent="0.25">
      <c r="A53" s="97"/>
      <c r="B53" s="10" t="s">
        <v>51</v>
      </c>
      <c r="C53" s="96"/>
      <c r="D53" s="1">
        <v>10828143601</v>
      </c>
      <c r="E53" s="1">
        <v>0</v>
      </c>
      <c r="F53" s="34" t="s">
        <v>0</v>
      </c>
    </row>
    <row r="54" spans="1:6" ht="14.45" customHeight="1" x14ac:dyDescent="0.25">
      <c r="A54" s="97"/>
      <c r="B54" s="10" t="s">
        <v>52</v>
      </c>
      <c r="C54" s="96"/>
      <c r="D54" s="1">
        <v>7504961624</v>
      </c>
      <c r="E54" s="1">
        <v>0</v>
      </c>
      <c r="F54" s="34" t="s">
        <v>0</v>
      </c>
    </row>
    <row r="55" spans="1:6" x14ac:dyDescent="0.25">
      <c r="A55" s="12" t="s">
        <v>53</v>
      </c>
      <c r="B55" s="13"/>
      <c r="C55" s="14">
        <v>27872178837</v>
      </c>
      <c r="D55" s="25">
        <f>SUM(D51:D54)</f>
        <v>33658141847</v>
      </c>
      <c r="E55" s="25">
        <f>SUM(E51:E54)</f>
        <v>0</v>
      </c>
      <c r="F55" s="39"/>
    </row>
    <row r="56" spans="1:6" ht="14.45" customHeight="1" x14ac:dyDescent="0.25">
      <c r="A56" s="97" t="s">
        <v>54</v>
      </c>
      <c r="B56" s="10" t="s">
        <v>55</v>
      </c>
      <c r="C56" s="96">
        <v>2588891327</v>
      </c>
      <c r="D56" s="1">
        <v>1982714903.2</v>
      </c>
      <c r="E56" s="1">
        <v>0</v>
      </c>
      <c r="F56" s="34" t="s">
        <v>0</v>
      </c>
    </row>
    <row r="57" spans="1:6" ht="14.45" customHeight="1" x14ac:dyDescent="0.25">
      <c r="A57" s="97"/>
      <c r="B57" s="10" t="s">
        <v>56</v>
      </c>
      <c r="C57" s="96"/>
      <c r="D57" s="1">
        <v>606985691.35399997</v>
      </c>
      <c r="E57" s="1">
        <v>0</v>
      </c>
      <c r="F57" s="34" t="s">
        <v>0</v>
      </c>
    </row>
    <row r="58" spans="1:6" ht="14.45" customHeight="1" x14ac:dyDescent="0.25">
      <c r="A58" s="97"/>
      <c r="B58" s="10" t="s">
        <v>57</v>
      </c>
      <c r="C58" s="96"/>
      <c r="D58" s="1">
        <v>909088774.70799994</v>
      </c>
      <c r="E58" s="1">
        <v>0</v>
      </c>
      <c r="F58" s="34" t="s">
        <v>0</v>
      </c>
    </row>
    <row r="59" spans="1:6" ht="14.45" customHeight="1" x14ac:dyDescent="0.25">
      <c r="A59" s="97"/>
      <c r="B59" s="10" t="s">
        <v>58</v>
      </c>
      <c r="C59" s="96"/>
      <c r="D59" s="1">
        <v>522803674.34800005</v>
      </c>
      <c r="E59" s="1">
        <v>0</v>
      </c>
      <c r="F59" s="34" t="s">
        <v>0</v>
      </c>
    </row>
    <row r="60" spans="1:6" x14ac:dyDescent="0.25">
      <c r="A60" s="12" t="s">
        <v>59</v>
      </c>
      <c r="B60" s="13"/>
      <c r="C60" s="14">
        <v>2588891327</v>
      </c>
      <c r="D60" s="25">
        <f>SUM(D56:D59)</f>
        <v>4021593043.6100001</v>
      </c>
      <c r="E60" s="25">
        <f>SUM(E56:E59)</f>
        <v>0</v>
      </c>
      <c r="F60" s="39"/>
    </row>
    <row r="61" spans="1:6" ht="14.45" customHeight="1" x14ac:dyDescent="0.25">
      <c r="A61" s="15" t="s">
        <v>60</v>
      </c>
      <c r="B61" s="10" t="s">
        <v>61</v>
      </c>
      <c r="C61" s="16">
        <v>1070139488</v>
      </c>
      <c r="D61" s="1">
        <v>3874842809</v>
      </c>
      <c r="E61" s="1">
        <v>0</v>
      </c>
      <c r="F61" s="34" t="s">
        <v>0</v>
      </c>
    </row>
    <row r="62" spans="1:6" x14ac:dyDescent="0.25">
      <c r="A62" s="12" t="s">
        <v>62</v>
      </c>
      <c r="B62" s="13"/>
      <c r="C62" s="14">
        <v>1070139488</v>
      </c>
      <c r="D62" s="25">
        <f>+D61</f>
        <v>3874842809</v>
      </c>
      <c r="E62" s="25">
        <f>+E61</f>
        <v>0</v>
      </c>
      <c r="F62" s="39"/>
    </row>
    <row r="63" spans="1:6" ht="12" thickBot="1" x14ac:dyDescent="0.3">
      <c r="A63" s="19" t="s">
        <v>63</v>
      </c>
      <c r="B63" s="20"/>
      <c r="C63" s="21">
        <f>+C19+C21+C27+C33+C50+C55+C60+C62</f>
        <v>423547465576</v>
      </c>
      <c r="D63" s="30">
        <f>+D62+D60+D55+D50+D33+D27+D21+D19</f>
        <v>622004110218.52661</v>
      </c>
      <c r="E63" s="30">
        <f>+E62+E60+E55+E50+E33+E27+E21+E19</f>
        <v>4438431000</v>
      </c>
      <c r="F63" s="41"/>
    </row>
    <row r="64" spans="1:6" ht="12" thickTop="1" x14ac:dyDescent="0.25"/>
    <row r="66" spans="1:6" x14ac:dyDescent="0.25">
      <c r="A66" s="86" t="s">
        <v>80</v>
      </c>
      <c r="B66" s="87"/>
      <c r="C66" s="87"/>
      <c r="D66" s="87"/>
      <c r="E66" s="87"/>
      <c r="F66" s="88"/>
    </row>
    <row r="67" spans="1:6" x14ac:dyDescent="0.25">
      <c r="A67" s="92"/>
      <c r="B67" s="93"/>
      <c r="C67" s="93"/>
      <c r="D67" s="93"/>
      <c r="E67" s="93"/>
      <c r="F67" s="94"/>
    </row>
    <row r="68" spans="1:6" ht="7.9" customHeight="1" x14ac:dyDescent="0.25">
      <c r="B68" s="31"/>
      <c r="C68" s="31"/>
      <c r="D68" s="42"/>
      <c r="E68" s="42"/>
      <c r="F68" s="31"/>
    </row>
    <row r="69" spans="1:6" ht="14.45" customHeight="1" x14ac:dyDescent="0.25">
      <c r="A69" s="86" t="s">
        <v>81</v>
      </c>
      <c r="B69" s="87"/>
      <c r="C69" s="87"/>
      <c r="D69" s="87"/>
      <c r="E69" s="87"/>
      <c r="F69" s="88"/>
    </row>
    <row r="70" spans="1:6" x14ac:dyDescent="0.25">
      <c r="A70" s="89"/>
      <c r="B70" s="90"/>
      <c r="C70" s="90"/>
      <c r="D70" s="90"/>
      <c r="E70" s="90"/>
      <c r="F70" s="91"/>
    </row>
    <row r="71" spans="1:6" x14ac:dyDescent="0.25">
      <c r="A71" s="89"/>
      <c r="B71" s="90"/>
      <c r="C71" s="90"/>
      <c r="D71" s="90"/>
      <c r="E71" s="90"/>
      <c r="F71" s="91"/>
    </row>
    <row r="72" spans="1:6" x14ac:dyDescent="0.25">
      <c r="A72" s="89"/>
      <c r="B72" s="90"/>
      <c r="C72" s="90"/>
      <c r="D72" s="90"/>
      <c r="E72" s="90"/>
      <c r="F72" s="91"/>
    </row>
    <row r="73" spans="1:6" x14ac:dyDescent="0.25">
      <c r="A73" s="92"/>
      <c r="B73" s="93"/>
      <c r="C73" s="93"/>
      <c r="D73" s="93"/>
      <c r="E73" s="93"/>
      <c r="F73" s="94"/>
    </row>
    <row r="74" spans="1:6" ht="9" customHeight="1" x14ac:dyDescent="0.25">
      <c r="B74" s="31"/>
      <c r="C74" s="31"/>
      <c r="D74" s="42"/>
      <c r="E74" s="42"/>
      <c r="F74" s="31"/>
    </row>
    <row r="75" spans="1:6" x14ac:dyDescent="0.25">
      <c r="A75" s="86" t="s">
        <v>82</v>
      </c>
      <c r="B75" s="87"/>
      <c r="C75" s="87"/>
      <c r="D75" s="87"/>
      <c r="E75" s="87"/>
      <c r="F75" s="88"/>
    </row>
    <row r="76" spans="1:6" x14ac:dyDescent="0.25">
      <c r="A76" s="89"/>
      <c r="B76" s="90"/>
      <c r="C76" s="90"/>
      <c r="D76" s="90"/>
      <c r="E76" s="90"/>
      <c r="F76" s="91"/>
    </row>
    <row r="77" spans="1:6" x14ac:dyDescent="0.25">
      <c r="A77" s="92"/>
      <c r="B77" s="93"/>
      <c r="C77" s="93"/>
      <c r="D77" s="93"/>
      <c r="E77" s="93"/>
      <c r="F77" s="94"/>
    </row>
    <row r="78" spans="1:6" x14ac:dyDescent="0.25">
      <c r="D78" s="43"/>
      <c r="E78" s="43"/>
    </row>
    <row r="79" spans="1:6" ht="23.45" customHeight="1" x14ac:dyDescent="0.25">
      <c r="A79" s="86" t="s">
        <v>83</v>
      </c>
      <c r="B79" s="87"/>
      <c r="C79" s="87"/>
      <c r="D79" s="87"/>
      <c r="E79" s="87"/>
      <c r="F79" s="88"/>
    </row>
    <row r="80" spans="1:6" ht="31.15" customHeight="1" x14ac:dyDescent="0.25">
      <c r="A80" s="89"/>
      <c r="B80" s="90"/>
      <c r="C80" s="90"/>
      <c r="D80" s="90"/>
      <c r="E80" s="90"/>
      <c r="F80" s="91"/>
    </row>
    <row r="81" spans="1:6" ht="24" customHeight="1" x14ac:dyDescent="0.25">
      <c r="A81" s="92"/>
      <c r="B81" s="93"/>
      <c r="C81" s="93"/>
      <c r="D81" s="93"/>
      <c r="E81" s="93"/>
      <c r="F81" s="94"/>
    </row>
  </sheetData>
  <mergeCells count="18">
    <mergeCell ref="A28:A32"/>
    <mergeCell ref="A22:A26"/>
    <mergeCell ref="A7:A18"/>
    <mergeCell ref="A51:A54"/>
    <mergeCell ref="A56:A59"/>
    <mergeCell ref="C7:C18"/>
    <mergeCell ref="C22:C26"/>
    <mergeCell ref="C28:C32"/>
    <mergeCell ref="C34:C37"/>
    <mergeCell ref="C38:C49"/>
    <mergeCell ref="A75:F77"/>
    <mergeCell ref="A69:F73"/>
    <mergeCell ref="A66:F67"/>
    <mergeCell ref="A79:F81"/>
    <mergeCell ref="D38:D49"/>
    <mergeCell ref="C51:C54"/>
    <mergeCell ref="C56:C59"/>
    <mergeCell ref="A34:A49"/>
  </mergeCells>
  <printOptions horizontalCentered="1"/>
  <pageMargins left="0.19685039370078741" right="0.19685039370078741" top="0.55118110236220474" bottom="0.15748031496062992" header="0.31496062992125984" footer="0.31496062992125984"/>
  <pageSetup scale="75"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D1CDA-BC0E-4A75-8FDF-DD19323B83D4}">
  <dimension ref="A1:F12"/>
  <sheetViews>
    <sheetView showGridLines="0" tabSelected="1" view="pageBreakPreview" zoomScaleNormal="87" zoomScaleSheetLayoutView="100" workbookViewId="0">
      <pane ySplit="5" topLeftCell="A6" activePane="bottomLeft" state="frozen"/>
      <selection pane="bottomLeft" activeCell="A4" sqref="A4:A5"/>
    </sheetView>
  </sheetViews>
  <sheetFormatPr baseColWidth="10" defaultColWidth="20.28515625" defaultRowHeight="12" x14ac:dyDescent="0.2"/>
  <cols>
    <col min="1" max="1" width="20.28515625" style="52" customWidth="1"/>
    <col min="2" max="2" width="28.28515625" style="48" customWidth="1"/>
    <col min="3" max="3" width="16.42578125" style="46" customWidth="1"/>
    <col min="4" max="4" width="39.140625" style="51" customWidth="1"/>
    <col min="5" max="5" width="27" style="77" customWidth="1"/>
    <col min="6" max="6" width="31.85546875" style="77" customWidth="1"/>
    <col min="7" max="16384" width="20.28515625" style="44"/>
  </cols>
  <sheetData>
    <row r="1" spans="1:6" ht="51.75" customHeight="1" x14ac:dyDescent="0.35">
      <c r="A1" s="114" t="s">
        <v>310</v>
      </c>
      <c r="B1" s="114"/>
      <c r="C1" s="114"/>
      <c r="D1" s="114"/>
      <c r="E1" s="114"/>
      <c r="F1" s="114"/>
    </row>
    <row r="2" spans="1:6" x14ac:dyDescent="0.2">
      <c r="E2" s="84"/>
    </row>
    <row r="3" spans="1:6" ht="22.5" customHeight="1" x14ac:dyDescent="0.2">
      <c r="B3" s="53"/>
      <c r="C3" s="54"/>
      <c r="D3" s="55"/>
    </row>
    <row r="4" spans="1:6" s="45" customFormat="1" ht="12" customHeight="1" x14ac:dyDescent="0.2">
      <c r="A4" s="102" t="s">
        <v>88</v>
      </c>
      <c r="B4" s="102" t="s">
        <v>89</v>
      </c>
      <c r="C4" s="102" t="s">
        <v>244</v>
      </c>
      <c r="D4" s="102" t="s">
        <v>231</v>
      </c>
      <c r="E4" s="102" t="s">
        <v>378</v>
      </c>
      <c r="F4" s="102" t="s">
        <v>379</v>
      </c>
    </row>
    <row r="5" spans="1:6" s="49" customFormat="1" x14ac:dyDescent="0.25">
      <c r="A5" s="102"/>
      <c r="B5" s="102"/>
      <c r="C5" s="102"/>
      <c r="D5" s="102"/>
      <c r="E5" s="102"/>
      <c r="F5" s="102"/>
    </row>
    <row r="6" spans="1:6" ht="24" customHeight="1" x14ac:dyDescent="0.2">
      <c r="A6" s="117" t="s">
        <v>293</v>
      </c>
      <c r="B6" s="130" t="s">
        <v>290</v>
      </c>
      <c r="C6" s="83" t="s">
        <v>298</v>
      </c>
      <c r="D6" s="57" t="s">
        <v>302</v>
      </c>
      <c r="E6" s="79">
        <v>2020</v>
      </c>
      <c r="F6" s="79">
        <v>2023</v>
      </c>
    </row>
    <row r="7" spans="1:6" ht="48" x14ac:dyDescent="0.2">
      <c r="A7" s="118"/>
      <c r="B7" s="131"/>
      <c r="C7" s="78" t="s">
        <v>301</v>
      </c>
      <c r="D7" s="59" t="s">
        <v>303</v>
      </c>
      <c r="E7" s="79">
        <v>2020</v>
      </c>
      <c r="F7" s="79">
        <v>2022</v>
      </c>
    </row>
    <row r="8" spans="1:6" ht="48" customHeight="1" x14ac:dyDescent="0.2">
      <c r="A8" s="58" t="s">
        <v>293</v>
      </c>
      <c r="B8" s="76" t="s">
        <v>289</v>
      </c>
      <c r="C8" s="129" t="s">
        <v>297</v>
      </c>
      <c r="D8" s="127" t="s">
        <v>300</v>
      </c>
      <c r="E8" s="119">
        <v>2020</v>
      </c>
      <c r="F8" s="119">
        <v>2023</v>
      </c>
    </row>
    <row r="9" spans="1:6" ht="24" x14ac:dyDescent="0.2">
      <c r="A9" s="58" t="s">
        <v>293</v>
      </c>
      <c r="B9" s="76" t="s">
        <v>292</v>
      </c>
      <c r="C9" s="124"/>
      <c r="D9" s="128"/>
      <c r="E9" s="120"/>
      <c r="F9" s="120"/>
    </row>
    <row r="10" spans="1:6" ht="60" x14ac:dyDescent="0.2">
      <c r="A10" s="58" t="s">
        <v>293</v>
      </c>
      <c r="B10" s="82" t="s">
        <v>291</v>
      </c>
      <c r="C10" s="83" t="s">
        <v>294</v>
      </c>
      <c r="D10" s="57" t="s">
        <v>295</v>
      </c>
      <c r="E10" s="85">
        <v>2020</v>
      </c>
      <c r="F10" s="85">
        <v>2024</v>
      </c>
    </row>
    <row r="11" spans="1:6" ht="95.25" customHeight="1" x14ac:dyDescent="0.2">
      <c r="A11" s="58" t="s">
        <v>293</v>
      </c>
      <c r="B11" s="76" t="s">
        <v>288</v>
      </c>
      <c r="C11" s="83" t="s">
        <v>296</v>
      </c>
      <c r="D11" s="57" t="s">
        <v>299</v>
      </c>
      <c r="E11" s="85">
        <v>2020</v>
      </c>
      <c r="F11" s="81" t="s">
        <v>311</v>
      </c>
    </row>
    <row r="12" spans="1:6" ht="36" customHeight="1" x14ac:dyDescent="0.2">
      <c r="A12" s="134" t="s">
        <v>380</v>
      </c>
      <c r="B12" s="134"/>
      <c r="C12" s="134"/>
      <c r="D12" s="134"/>
      <c r="E12" s="134"/>
      <c r="F12" s="134"/>
    </row>
  </sheetData>
  <mergeCells count="14">
    <mergeCell ref="C8:C9"/>
    <mergeCell ref="D8:D9"/>
    <mergeCell ref="E8:E9"/>
    <mergeCell ref="F8:F9"/>
    <mergeCell ref="A12:F12"/>
    <mergeCell ref="A6:A7"/>
    <mergeCell ref="B6:B7"/>
    <mergeCell ref="A1:F1"/>
    <mergeCell ref="A4:A5"/>
    <mergeCell ref="B4:B5"/>
    <mergeCell ref="C4:C5"/>
    <mergeCell ref="D4:D5"/>
    <mergeCell ref="E4:E5"/>
    <mergeCell ref="F4:F5"/>
  </mergeCells>
  <pageMargins left="0.19685039370078741" right="0.19685039370078741" top="0.39370078740157483" bottom="0.19685039370078741" header="0.31496062992125984" footer="0.31496062992125984"/>
  <pageSetup paperSize="122" scale="8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4"/>
  <sheetViews>
    <sheetView showGridLines="0" view="pageBreakPreview" zoomScaleNormal="87" zoomScaleSheetLayoutView="100" workbookViewId="0">
      <pane ySplit="5" topLeftCell="A6" activePane="bottomLeft" state="frozen"/>
      <selection pane="bottomLeft" activeCell="B6" sqref="B6:B7"/>
    </sheetView>
  </sheetViews>
  <sheetFormatPr baseColWidth="10" defaultColWidth="20.28515625" defaultRowHeight="12" x14ac:dyDescent="0.2"/>
  <cols>
    <col min="1" max="1" width="20.28515625" style="52" customWidth="1"/>
    <col min="2" max="2" width="28.28515625" style="48" customWidth="1"/>
    <col min="3" max="3" width="16.42578125" style="46" customWidth="1"/>
    <col min="4" max="4" width="39.140625" style="51" customWidth="1"/>
    <col min="5" max="5" width="27" style="77" customWidth="1"/>
    <col min="6" max="6" width="31.85546875" style="77" customWidth="1"/>
    <col min="7" max="16384" width="20.28515625" style="44"/>
  </cols>
  <sheetData>
    <row r="1" spans="1:6" ht="51.75" customHeight="1" x14ac:dyDescent="0.35">
      <c r="A1" s="114" t="s">
        <v>310</v>
      </c>
      <c r="B1" s="114"/>
      <c r="C1" s="114"/>
      <c r="D1" s="114"/>
      <c r="E1" s="114"/>
      <c r="F1" s="114"/>
    </row>
    <row r="2" spans="1:6" x14ac:dyDescent="0.2">
      <c r="E2" s="84"/>
    </row>
    <row r="3" spans="1:6" ht="22.5" customHeight="1" x14ac:dyDescent="0.2">
      <c r="B3" s="53"/>
      <c r="C3" s="54"/>
      <c r="D3" s="55"/>
    </row>
    <row r="4" spans="1:6" s="45" customFormat="1" ht="12" customHeight="1" x14ac:dyDescent="0.2">
      <c r="A4" s="102" t="s">
        <v>88</v>
      </c>
      <c r="B4" s="102" t="s">
        <v>89</v>
      </c>
      <c r="C4" s="102" t="s">
        <v>244</v>
      </c>
      <c r="D4" s="102" t="s">
        <v>231</v>
      </c>
      <c r="E4" s="102" t="s">
        <v>378</v>
      </c>
      <c r="F4" s="102" t="s">
        <v>379</v>
      </c>
    </row>
    <row r="5" spans="1:6" s="49" customFormat="1" ht="51" customHeight="1" x14ac:dyDescent="0.25">
      <c r="A5" s="102"/>
      <c r="B5" s="102"/>
      <c r="C5" s="102"/>
      <c r="D5" s="102"/>
      <c r="E5" s="102"/>
      <c r="F5" s="102"/>
    </row>
    <row r="6" spans="1:6" ht="36" x14ac:dyDescent="0.2">
      <c r="A6" s="122" t="s">
        <v>230</v>
      </c>
      <c r="B6" s="121" t="s">
        <v>90</v>
      </c>
      <c r="C6" s="61" t="s">
        <v>189</v>
      </c>
      <c r="D6" s="57" t="s">
        <v>312</v>
      </c>
      <c r="E6" s="85">
        <v>1999</v>
      </c>
      <c r="F6" s="85">
        <v>2001</v>
      </c>
    </row>
    <row r="7" spans="1:6" s="47" customFormat="1" ht="65.25" customHeight="1" x14ac:dyDescent="0.2">
      <c r="A7" s="122"/>
      <c r="B7" s="121"/>
      <c r="C7" s="61" t="s">
        <v>181</v>
      </c>
      <c r="D7" s="57" t="s">
        <v>313</v>
      </c>
      <c r="E7" s="85">
        <v>1999</v>
      </c>
      <c r="F7" s="85">
        <v>2001</v>
      </c>
    </row>
    <row r="8" spans="1:6" ht="48" x14ac:dyDescent="0.2">
      <c r="A8" s="69" t="s">
        <v>230</v>
      </c>
      <c r="B8" s="70" t="s">
        <v>91</v>
      </c>
      <c r="C8" s="61" t="s">
        <v>190</v>
      </c>
      <c r="D8" s="57" t="s">
        <v>314</v>
      </c>
      <c r="E8" s="85">
        <v>1997</v>
      </c>
      <c r="F8" s="85">
        <v>1997</v>
      </c>
    </row>
    <row r="9" spans="1:6" ht="60" x14ac:dyDescent="0.2">
      <c r="A9" s="69" t="s">
        <v>230</v>
      </c>
      <c r="B9" s="70" t="s">
        <v>92</v>
      </c>
      <c r="C9" s="61" t="s">
        <v>191</v>
      </c>
      <c r="D9" s="57" t="s">
        <v>315</v>
      </c>
      <c r="E9" s="85">
        <v>1997</v>
      </c>
      <c r="F9" s="85">
        <v>1998</v>
      </c>
    </row>
    <row r="10" spans="1:6" ht="48" x14ac:dyDescent="0.2">
      <c r="A10" s="69" t="s">
        <v>230</v>
      </c>
      <c r="B10" s="70" t="s">
        <v>93</v>
      </c>
      <c r="C10" s="61" t="s">
        <v>173</v>
      </c>
      <c r="D10" s="57" t="s">
        <v>316</v>
      </c>
      <c r="E10" s="85">
        <v>1999</v>
      </c>
      <c r="F10" s="85">
        <v>2000</v>
      </c>
    </row>
    <row r="11" spans="1:6" ht="48" x14ac:dyDescent="0.2">
      <c r="A11" s="69" t="s">
        <v>230</v>
      </c>
      <c r="B11" s="70" t="s">
        <v>94</v>
      </c>
      <c r="C11" s="65" t="s">
        <v>95</v>
      </c>
      <c r="D11" s="57" t="s">
        <v>317</v>
      </c>
      <c r="E11" s="85">
        <v>2013</v>
      </c>
      <c r="F11" s="85">
        <v>2014</v>
      </c>
    </row>
    <row r="12" spans="1:6" ht="48" x14ac:dyDescent="0.2">
      <c r="A12" s="69" t="s">
        <v>230</v>
      </c>
      <c r="B12" s="70" t="s">
        <v>96</v>
      </c>
      <c r="C12" s="61" t="s">
        <v>175</v>
      </c>
      <c r="D12" s="57" t="s">
        <v>318</v>
      </c>
      <c r="E12" s="85">
        <v>1999</v>
      </c>
      <c r="F12" s="85">
        <v>2000</v>
      </c>
    </row>
    <row r="13" spans="1:6" ht="48" x14ac:dyDescent="0.2">
      <c r="A13" s="69" t="s">
        <v>230</v>
      </c>
      <c r="B13" s="70" t="s">
        <v>97</v>
      </c>
      <c r="C13" s="61" t="s">
        <v>192</v>
      </c>
      <c r="D13" s="57" t="s">
        <v>319</v>
      </c>
      <c r="E13" s="85">
        <v>2000</v>
      </c>
      <c r="F13" s="85">
        <v>2001</v>
      </c>
    </row>
    <row r="14" spans="1:6" ht="48" x14ac:dyDescent="0.2">
      <c r="A14" s="69" t="s">
        <v>230</v>
      </c>
      <c r="B14" s="70" t="s">
        <v>98</v>
      </c>
      <c r="C14" s="61" t="s">
        <v>168</v>
      </c>
      <c r="D14" s="57" t="s">
        <v>320</v>
      </c>
      <c r="E14" s="85">
        <v>1999</v>
      </c>
      <c r="F14" s="85">
        <v>2000</v>
      </c>
    </row>
    <row r="15" spans="1:6" ht="48" x14ac:dyDescent="0.2">
      <c r="A15" s="69" t="s">
        <v>230</v>
      </c>
      <c r="B15" s="70" t="s">
        <v>99</v>
      </c>
      <c r="C15" s="61" t="s">
        <v>193</v>
      </c>
      <c r="D15" s="57" t="s">
        <v>321</v>
      </c>
      <c r="E15" s="85">
        <v>1998</v>
      </c>
      <c r="F15" s="85">
        <v>1999</v>
      </c>
    </row>
    <row r="16" spans="1:6" ht="72" x14ac:dyDescent="0.2">
      <c r="A16" s="122" t="s">
        <v>230</v>
      </c>
      <c r="B16" s="121" t="s">
        <v>100</v>
      </c>
      <c r="C16" s="61" t="s">
        <v>195</v>
      </c>
      <c r="D16" s="57" t="s">
        <v>322</v>
      </c>
      <c r="E16" s="85">
        <v>2003</v>
      </c>
      <c r="F16" s="85">
        <v>2006</v>
      </c>
    </row>
    <row r="17" spans="1:6" ht="48" x14ac:dyDescent="0.2">
      <c r="A17" s="122"/>
      <c r="B17" s="121"/>
      <c r="C17" s="61" t="s">
        <v>184</v>
      </c>
      <c r="D17" s="57" t="s">
        <v>323</v>
      </c>
      <c r="E17" s="85">
        <v>2001</v>
      </c>
      <c r="F17" s="85">
        <v>2001</v>
      </c>
    </row>
    <row r="18" spans="1:6" ht="48" x14ac:dyDescent="0.2">
      <c r="A18" s="122"/>
      <c r="B18" s="121"/>
      <c r="C18" s="61" t="s">
        <v>171</v>
      </c>
      <c r="D18" s="57" t="s">
        <v>324</v>
      </c>
      <c r="E18" s="85">
        <v>1999</v>
      </c>
      <c r="F18" s="85">
        <v>2002</v>
      </c>
    </row>
    <row r="19" spans="1:6" ht="72" x14ac:dyDescent="0.2">
      <c r="A19" s="122"/>
      <c r="B19" s="121"/>
      <c r="C19" s="61" t="s">
        <v>194</v>
      </c>
      <c r="D19" s="57" t="s">
        <v>325</v>
      </c>
      <c r="E19" s="85">
        <v>2011</v>
      </c>
      <c r="F19" s="85">
        <v>2014</v>
      </c>
    </row>
    <row r="20" spans="1:6" ht="36" x14ac:dyDescent="0.2">
      <c r="A20" s="122" t="s">
        <v>230</v>
      </c>
      <c r="B20" s="121" t="s">
        <v>101</v>
      </c>
      <c r="C20" s="61" t="s">
        <v>225</v>
      </c>
      <c r="D20" s="57" t="s">
        <v>326</v>
      </c>
      <c r="E20" s="85">
        <v>1998</v>
      </c>
      <c r="F20" s="85">
        <v>2000</v>
      </c>
    </row>
    <row r="21" spans="1:6" s="47" customFormat="1" ht="24" x14ac:dyDescent="0.2">
      <c r="A21" s="122"/>
      <c r="B21" s="121"/>
      <c r="C21" s="61" t="s">
        <v>224</v>
      </c>
      <c r="D21" s="57" t="s">
        <v>327</v>
      </c>
      <c r="E21" s="85">
        <v>1998</v>
      </c>
      <c r="F21" s="85">
        <v>2000</v>
      </c>
    </row>
    <row r="22" spans="1:6" ht="24" x14ac:dyDescent="0.2">
      <c r="A22" s="122"/>
      <c r="B22" s="121"/>
      <c r="C22" s="61" t="s">
        <v>182</v>
      </c>
      <c r="D22" s="57" t="s">
        <v>328</v>
      </c>
      <c r="E22" s="85">
        <v>2000</v>
      </c>
      <c r="F22" s="85">
        <v>2000</v>
      </c>
    </row>
    <row r="23" spans="1:6" ht="96" x14ac:dyDescent="0.2">
      <c r="A23" s="122" t="s">
        <v>230</v>
      </c>
      <c r="B23" s="121" t="s">
        <v>102</v>
      </c>
      <c r="C23" s="61" t="s">
        <v>196</v>
      </c>
      <c r="D23" s="57" t="s">
        <v>329</v>
      </c>
      <c r="E23" s="85">
        <v>2003</v>
      </c>
      <c r="F23" s="85">
        <v>2006</v>
      </c>
    </row>
    <row r="24" spans="1:6" ht="36" x14ac:dyDescent="0.2">
      <c r="A24" s="122"/>
      <c r="B24" s="121"/>
      <c r="C24" s="61" t="s">
        <v>174</v>
      </c>
      <c r="D24" s="57" t="s">
        <v>330</v>
      </c>
      <c r="E24" s="85">
        <v>1999</v>
      </c>
      <c r="F24" s="85">
        <v>2000</v>
      </c>
    </row>
    <row r="25" spans="1:6" ht="48" x14ac:dyDescent="0.2">
      <c r="A25" s="69" t="s">
        <v>230</v>
      </c>
      <c r="B25" s="70" t="s">
        <v>103</v>
      </c>
      <c r="C25" s="61" t="s">
        <v>179</v>
      </c>
      <c r="D25" s="57" t="s">
        <v>331</v>
      </c>
      <c r="E25" s="85">
        <v>1999</v>
      </c>
      <c r="F25" s="85">
        <v>2002</v>
      </c>
    </row>
    <row r="26" spans="1:6" ht="84" x14ac:dyDescent="0.2">
      <c r="A26" s="80" t="s">
        <v>230</v>
      </c>
      <c r="B26" s="80" t="s">
        <v>104</v>
      </c>
      <c r="C26" s="65" t="s">
        <v>105</v>
      </c>
      <c r="D26" s="57" t="s">
        <v>332</v>
      </c>
      <c r="E26" s="85">
        <v>2014</v>
      </c>
      <c r="F26" s="85">
        <v>2016</v>
      </c>
    </row>
    <row r="27" spans="1:6" ht="48" x14ac:dyDescent="0.2">
      <c r="A27" s="122" t="s">
        <v>230</v>
      </c>
      <c r="B27" s="121" t="s">
        <v>106</v>
      </c>
      <c r="C27" s="61" t="s">
        <v>185</v>
      </c>
      <c r="D27" s="57" t="s">
        <v>333</v>
      </c>
      <c r="E27" s="85">
        <v>2004</v>
      </c>
      <c r="F27" s="85">
        <v>2007</v>
      </c>
    </row>
    <row r="28" spans="1:6" ht="48" x14ac:dyDescent="0.2">
      <c r="A28" s="122"/>
      <c r="B28" s="121"/>
      <c r="C28" s="61" t="s">
        <v>172</v>
      </c>
      <c r="D28" s="57" t="s">
        <v>334</v>
      </c>
      <c r="E28" s="85">
        <v>1999</v>
      </c>
      <c r="F28" s="85">
        <v>2000</v>
      </c>
    </row>
    <row r="29" spans="1:6" ht="72" x14ac:dyDescent="0.2">
      <c r="A29" s="122"/>
      <c r="B29" s="121"/>
      <c r="C29" s="61" t="s">
        <v>197</v>
      </c>
      <c r="D29" s="57" t="s">
        <v>335</v>
      </c>
      <c r="E29" s="85">
        <v>2002</v>
      </c>
      <c r="F29" s="85">
        <v>2005</v>
      </c>
    </row>
    <row r="30" spans="1:6" ht="36" x14ac:dyDescent="0.2">
      <c r="A30" s="122" t="s">
        <v>230</v>
      </c>
      <c r="B30" s="121" t="s">
        <v>32</v>
      </c>
      <c r="C30" s="61" t="s">
        <v>199</v>
      </c>
      <c r="D30" s="57" t="s">
        <v>336</v>
      </c>
      <c r="E30" s="85">
        <v>2001</v>
      </c>
      <c r="F30" s="85">
        <v>2001</v>
      </c>
    </row>
    <row r="31" spans="1:6" ht="48" x14ac:dyDescent="0.2">
      <c r="A31" s="122"/>
      <c r="B31" s="121"/>
      <c r="C31" s="61" t="s">
        <v>198</v>
      </c>
      <c r="D31" s="57" t="s">
        <v>337</v>
      </c>
      <c r="E31" s="85">
        <v>2003</v>
      </c>
      <c r="F31" s="85">
        <v>2003</v>
      </c>
    </row>
    <row r="32" spans="1:6" s="46" customFormat="1" ht="48" x14ac:dyDescent="0.2">
      <c r="A32" s="69" t="s">
        <v>230</v>
      </c>
      <c r="B32" s="70" t="s">
        <v>107</v>
      </c>
      <c r="C32" s="65" t="s">
        <v>229</v>
      </c>
      <c r="D32" s="57" t="s">
        <v>233</v>
      </c>
      <c r="E32" s="83">
        <v>1997</v>
      </c>
      <c r="F32" s="83">
        <v>1998</v>
      </c>
    </row>
    <row r="33" spans="1:6" ht="48" x14ac:dyDescent="0.2">
      <c r="A33" s="69" t="s">
        <v>230</v>
      </c>
      <c r="B33" s="70" t="s">
        <v>108</v>
      </c>
      <c r="C33" s="65" t="s">
        <v>200</v>
      </c>
      <c r="D33" s="57" t="s">
        <v>338</v>
      </c>
      <c r="E33" s="85">
        <v>1997</v>
      </c>
      <c r="F33" s="85">
        <v>1998</v>
      </c>
    </row>
    <row r="34" spans="1:6" ht="48" x14ac:dyDescent="0.2">
      <c r="A34" s="69" t="s">
        <v>230</v>
      </c>
      <c r="B34" s="56" t="s">
        <v>109</v>
      </c>
      <c r="C34" s="65" t="s">
        <v>176</v>
      </c>
      <c r="D34" s="57" t="s">
        <v>339</v>
      </c>
      <c r="E34" s="85">
        <v>1999</v>
      </c>
      <c r="F34" s="85">
        <v>2000</v>
      </c>
    </row>
    <row r="35" spans="1:6" ht="48" x14ac:dyDescent="0.2">
      <c r="A35" s="69" t="s">
        <v>230</v>
      </c>
      <c r="B35" s="70" t="s">
        <v>31</v>
      </c>
      <c r="C35" s="65" t="s">
        <v>110</v>
      </c>
      <c r="D35" s="57" t="s">
        <v>340</v>
      </c>
      <c r="E35" s="85">
        <v>2007</v>
      </c>
      <c r="F35" s="85">
        <v>2010</v>
      </c>
    </row>
    <row r="36" spans="1:6" ht="72" x14ac:dyDescent="0.2">
      <c r="A36" s="122" t="s">
        <v>230</v>
      </c>
      <c r="B36" s="121" t="s">
        <v>111</v>
      </c>
      <c r="C36" s="61" t="s">
        <v>187</v>
      </c>
      <c r="D36" s="57" t="s">
        <v>341</v>
      </c>
      <c r="E36" s="85">
        <v>2005</v>
      </c>
      <c r="F36" s="85">
        <v>2008</v>
      </c>
    </row>
    <row r="37" spans="1:6" ht="24" x14ac:dyDescent="0.2">
      <c r="A37" s="122"/>
      <c r="B37" s="121"/>
      <c r="C37" s="61" t="s">
        <v>201</v>
      </c>
      <c r="D37" s="57" t="s">
        <v>342</v>
      </c>
      <c r="E37" s="85">
        <v>1997</v>
      </c>
      <c r="F37" s="85">
        <v>1999</v>
      </c>
    </row>
    <row r="38" spans="1:6" ht="60" x14ac:dyDescent="0.2">
      <c r="A38" s="122"/>
      <c r="B38" s="121"/>
      <c r="C38" s="61" t="s">
        <v>202</v>
      </c>
      <c r="D38" s="57" t="s">
        <v>343</v>
      </c>
      <c r="E38" s="85">
        <v>1997</v>
      </c>
      <c r="F38" s="85">
        <v>1999</v>
      </c>
    </row>
    <row r="39" spans="1:6" ht="36" x14ac:dyDescent="0.2">
      <c r="A39" s="122"/>
      <c r="B39" s="121"/>
      <c r="C39" s="61" t="s">
        <v>203</v>
      </c>
      <c r="D39" s="57" t="s">
        <v>344</v>
      </c>
      <c r="E39" s="85">
        <v>2000</v>
      </c>
      <c r="F39" s="85">
        <v>2001</v>
      </c>
    </row>
    <row r="40" spans="1:6" ht="36" x14ac:dyDescent="0.2">
      <c r="A40" s="122"/>
      <c r="B40" s="121"/>
      <c r="C40" s="61" t="s">
        <v>204</v>
      </c>
      <c r="D40" s="57" t="s">
        <v>345</v>
      </c>
      <c r="E40" s="85">
        <v>2002</v>
      </c>
      <c r="F40" s="85">
        <v>2002</v>
      </c>
    </row>
    <row r="41" spans="1:6" ht="60" x14ac:dyDescent="0.2">
      <c r="A41" s="122"/>
      <c r="B41" s="121"/>
      <c r="C41" s="61" t="s">
        <v>205</v>
      </c>
      <c r="D41" s="57" t="s">
        <v>346</v>
      </c>
      <c r="E41" s="85">
        <v>2006</v>
      </c>
      <c r="F41" s="85">
        <v>2007</v>
      </c>
    </row>
    <row r="42" spans="1:6" ht="48" x14ac:dyDescent="0.2">
      <c r="A42" s="122"/>
      <c r="B42" s="121"/>
      <c r="C42" s="61" t="s">
        <v>186</v>
      </c>
      <c r="D42" s="57" t="s">
        <v>347</v>
      </c>
      <c r="E42" s="85">
        <v>2004</v>
      </c>
      <c r="F42" s="85">
        <v>2007</v>
      </c>
    </row>
    <row r="43" spans="1:6" ht="24" x14ac:dyDescent="0.2">
      <c r="A43" s="122" t="s">
        <v>230</v>
      </c>
      <c r="B43" s="121" t="s">
        <v>112</v>
      </c>
      <c r="C43" s="61" t="s">
        <v>210</v>
      </c>
      <c r="D43" s="57" t="s">
        <v>348</v>
      </c>
      <c r="E43" s="85">
        <v>1998</v>
      </c>
      <c r="F43" s="85">
        <v>2000</v>
      </c>
    </row>
    <row r="44" spans="1:6" ht="72" x14ac:dyDescent="0.2">
      <c r="A44" s="122"/>
      <c r="B44" s="121"/>
      <c r="C44" s="61" t="s">
        <v>206</v>
      </c>
      <c r="D44" s="57" t="s">
        <v>349</v>
      </c>
      <c r="E44" s="85">
        <v>1997</v>
      </c>
      <c r="F44" s="85">
        <v>1999</v>
      </c>
    </row>
    <row r="45" spans="1:6" ht="48" x14ac:dyDescent="0.2">
      <c r="A45" s="122"/>
      <c r="B45" s="121"/>
      <c r="C45" s="61" t="s">
        <v>207</v>
      </c>
      <c r="D45" s="57" t="s">
        <v>350</v>
      </c>
      <c r="E45" s="85">
        <v>1999</v>
      </c>
      <c r="F45" s="85">
        <v>2000</v>
      </c>
    </row>
    <row r="46" spans="1:6" ht="96" x14ac:dyDescent="0.2">
      <c r="A46" s="122"/>
      <c r="B46" s="121"/>
      <c r="C46" s="61" t="s">
        <v>208</v>
      </c>
      <c r="D46" s="57" t="s">
        <v>351</v>
      </c>
      <c r="E46" s="85">
        <v>2000</v>
      </c>
      <c r="F46" s="85">
        <v>2001</v>
      </c>
    </row>
    <row r="47" spans="1:6" ht="60" x14ac:dyDescent="0.2">
      <c r="A47" s="122"/>
      <c r="B47" s="121"/>
      <c r="C47" s="61" t="s">
        <v>183</v>
      </c>
      <c r="D47" s="57" t="s">
        <v>352</v>
      </c>
      <c r="E47" s="85">
        <v>2001</v>
      </c>
      <c r="F47" s="85">
        <v>2002</v>
      </c>
    </row>
    <row r="48" spans="1:6" ht="72" x14ac:dyDescent="0.2">
      <c r="A48" s="122"/>
      <c r="B48" s="121"/>
      <c r="C48" s="61" t="s">
        <v>209</v>
      </c>
      <c r="D48" s="57" t="s">
        <v>353</v>
      </c>
      <c r="E48" s="85">
        <v>2001</v>
      </c>
      <c r="F48" s="85">
        <v>2001</v>
      </c>
    </row>
    <row r="49" spans="1:6" ht="60" x14ac:dyDescent="0.2">
      <c r="A49" s="122" t="s">
        <v>230</v>
      </c>
      <c r="B49" s="121" t="s">
        <v>113</v>
      </c>
      <c r="C49" s="61" t="s">
        <v>214</v>
      </c>
      <c r="D49" s="57" t="s">
        <v>354</v>
      </c>
      <c r="E49" s="85">
        <v>2003</v>
      </c>
      <c r="F49" s="85">
        <v>2006</v>
      </c>
    </row>
    <row r="50" spans="1:6" ht="24" x14ac:dyDescent="0.2">
      <c r="A50" s="122"/>
      <c r="B50" s="121"/>
      <c r="C50" s="61" t="s">
        <v>211</v>
      </c>
      <c r="D50" s="57" t="s">
        <v>355</v>
      </c>
      <c r="E50" s="85">
        <v>1999</v>
      </c>
      <c r="F50" s="85">
        <v>2001</v>
      </c>
    </row>
    <row r="51" spans="1:6" ht="60" x14ac:dyDescent="0.2">
      <c r="A51" s="122"/>
      <c r="B51" s="121"/>
      <c r="C51" s="61" t="s">
        <v>212</v>
      </c>
      <c r="D51" s="57" t="s">
        <v>356</v>
      </c>
      <c r="E51" s="85">
        <v>2004</v>
      </c>
      <c r="F51" s="85">
        <v>2004</v>
      </c>
    </row>
    <row r="52" spans="1:6" ht="72" x14ac:dyDescent="0.2">
      <c r="A52" s="122"/>
      <c r="B52" s="121"/>
      <c r="C52" s="50" t="s">
        <v>213</v>
      </c>
      <c r="D52" s="57" t="s">
        <v>357</v>
      </c>
      <c r="E52" s="85">
        <v>2009</v>
      </c>
      <c r="F52" s="85">
        <v>2009</v>
      </c>
    </row>
    <row r="53" spans="1:6" ht="48" x14ac:dyDescent="0.2">
      <c r="A53" s="122" t="s">
        <v>230</v>
      </c>
      <c r="B53" s="121" t="s">
        <v>114</v>
      </c>
      <c r="C53" s="61" t="s">
        <v>215</v>
      </c>
      <c r="D53" s="57" t="s">
        <v>358</v>
      </c>
      <c r="E53" s="85">
        <v>2003</v>
      </c>
      <c r="F53" s="85">
        <v>2006</v>
      </c>
    </row>
    <row r="54" spans="1:6" ht="48" x14ac:dyDescent="0.2">
      <c r="A54" s="122"/>
      <c r="B54" s="121"/>
      <c r="C54" s="61" t="s">
        <v>188</v>
      </c>
      <c r="D54" s="57" t="s">
        <v>359</v>
      </c>
      <c r="E54" s="85">
        <v>2004</v>
      </c>
      <c r="F54" s="85">
        <v>2007</v>
      </c>
    </row>
    <row r="55" spans="1:6" ht="60" x14ac:dyDescent="0.2">
      <c r="A55" s="69" t="s">
        <v>230</v>
      </c>
      <c r="B55" s="72" t="s">
        <v>115</v>
      </c>
      <c r="C55" s="65" t="s">
        <v>216</v>
      </c>
      <c r="D55" s="57" t="s">
        <v>360</v>
      </c>
      <c r="E55" s="85">
        <v>1996</v>
      </c>
      <c r="F55" s="85">
        <v>1997</v>
      </c>
    </row>
    <row r="56" spans="1:6" ht="120" x14ac:dyDescent="0.2">
      <c r="A56" s="122" t="s">
        <v>230</v>
      </c>
      <c r="B56" s="125" t="s">
        <v>116</v>
      </c>
      <c r="C56" s="61" t="s">
        <v>217</v>
      </c>
      <c r="D56" s="57" t="s">
        <v>361</v>
      </c>
      <c r="E56" s="85">
        <v>2003</v>
      </c>
      <c r="F56" s="85">
        <v>2006</v>
      </c>
    </row>
    <row r="57" spans="1:6" ht="36" x14ac:dyDescent="0.2">
      <c r="A57" s="122"/>
      <c r="B57" s="125"/>
      <c r="C57" s="61" t="s">
        <v>177</v>
      </c>
      <c r="D57" s="57" t="s">
        <v>362</v>
      </c>
      <c r="E57" s="85">
        <v>1999</v>
      </c>
      <c r="F57" s="85">
        <v>2000</v>
      </c>
    </row>
    <row r="58" spans="1:6" ht="36" x14ac:dyDescent="0.2">
      <c r="A58" s="122" t="s">
        <v>230</v>
      </c>
      <c r="B58" s="125" t="s">
        <v>117</v>
      </c>
      <c r="C58" s="61" t="s">
        <v>219</v>
      </c>
      <c r="D58" s="57" t="s">
        <v>363</v>
      </c>
      <c r="E58" s="85">
        <v>2006</v>
      </c>
      <c r="F58" s="85">
        <v>2007</v>
      </c>
    </row>
    <row r="59" spans="1:6" ht="24" x14ac:dyDescent="0.2">
      <c r="A59" s="122"/>
      <c r="B59" s="125"/>
      <c r="C59" s="61" t="s">
        <v>218</v>
      </c>
      <c r="D59" s="57" t="s">
        <v>364</v>
      </c>
      <c r="E59" s="85">
        <v>1999</v>
      </c>
      <c r="F59" s="85">
        <v>1999</v>
      </c>
    </row>
    <row r="60" spans="1:6" ht="72" x14ac:dyDescent="0.2">
      <c r="A60" s="122" t="s">
        <v>230</v>
      </c>
      <c r="B60" s="125" t="s">
        <v>118</v>
      </c>
      <c r="C60" s="61" t="s">
        <v>221</v>
      </c>
      <c r="D60" s="57" t="s">
        <v>365</v>
      </c>
      <c r="E60" s="85">
        <v>2003</v>
      </c>
      <c r="F60" s="85">
        <v>2006</v>
      </c>
    </row>
    <row r="61" spans="1:6" ht="36" x14ac:dyDescent="0.2">
      <c r="A61" s="122"/>
      <c r="B61" s="125"/>
      <c r="C61" s="61" t="s">
        <v>178</v>
      </c>
      <c r="D61" s="57" t="s">
        <v>366</v>
      </c>
      <c r="E61" s="85">
        <v>1999</v>
      </c>
      <c r="F61" s="85">
        <v>1999</v>
      </c>
    </row>
    <row r="62" spans="1:6" ht="36" x14ac:dyDescent="0.2">
      <c r="A62" s="122"/>
      <c r="B62" s="125"/>
      <c r="C62" s="61" t="s">
        <v>220</v>
      </c>
      <c r="D62" s="57" t="s">
        <v>367</v>
      </c>
      <c r="E62" s="85">
        <v>2000</v>
      </c>
      <c r="F62" s="85">
        <v>2001</v>
      </c>
    </row>
    <row r="63" spans="1:6" ht="48" x14ac:dyDescent="0.2">
      <c r="A63" s="69" t="s">
        <v>230</v>
      </c>
      <c r="B63" s="72" t="s">
        <v>119</v>
      </c>
      <c r="C63" s="61" t="s">
        <v>222</v>
      </c>
      <c r="D63" s="57" t="s">
        <v>368</v>
      </c>
      <c r="E63" s="85">
        <v>1997</v>
      </c>
      <c r="F63" s="85">
        <v>1997</v>
      </c>
    </row>
    <row r="64" spans="1:6" ht="48" x14ac:dyDescent="0.2">
      <c r="A64" s="69" t="s">
        <v>230</v>
      </c>
      <c r="B64" s="72" t="s">
        <v>120</v>
      </c>
      <c r="C64" s="65" t="s">
        <v>223</v>
      </c>
      <c r="D64" s="57" t="s">
        <v>369</v>
      </c>
      <c r="E64" s="85">
        <v>1997</v>
      </c>
      <c r="F64" s="85">
        <v>1997</v>
      </c>
    </row>
    <row r="65" spans="1:6" ht="48" x14ac:dyDescent="0.2">
      <c r="A65" s="69" t="s">
        <v>230</v>
      </c>
      <c r="B65" s="72" t="s">
        <v>121</v>
      </c>
      <c r="C65" s="61" t="s">
        <v>170</v>
      </c>
      <c r="D65" s="57" t="s">
        <v>370</v>
      </c>
      <c r="E65" s="85">
        <v>1999</v>
      </c>
      <c r="F65" s="85">
        <v>2000</v>
      </c>
    </row>
    <row r="66" spans="1:6" ht="48" x14ac:dyDescent="0.2">
      <c r="A66" s="69" t="s">
        <v>230</v>
      </c>
      <c r="B66" s="72" t="s">
        <v>122</v>
      </c>
      <c r="C66" s="65" t="s">
        <v>180</v>
      </c>
      <c r="D66" s="57" t="s">
        <v>371</v>
      </c>
      <c r="E66" s="85">
        <v>1999</v>
      </c>
      <c r="F66" s="85">
        <v>2000</v>
      </c>
    </row>
    <row r="67" spans="1:6" ht="48" x14ac:dyDescent="0.2">
      <c r="A67" s="69" t="s">
        <v>230</v>
      </c>
      <c r="B67" s="72" t="s">
        <v>123</v>
      </c>
      <c r="C67" s="65" t="s">
        <v>169</v>
      </c>
      <c r="D67" s="57" t="s">
        <v>372</v>
      </c>
      <c r="E67" s="85">
        <v>1999</v>
      </c>
      <c r="F67" s="85">
        <v>1999</v>
      </c>
    </row>
    <row r="68" spans="1:6" ht="24" x14ac:dyDescent="0.2">
      <c r="A68" s="58" t="s">
        <v>226</v>
      </c>
      <c r="B68" s="74" t="s">
        <v>124</v>
      </c>
      <c r="C68" s="115" t="s">
        <v>238</v>
      </c>
      <c r="D68" s="107" t="s">
        <v>373</v>
      </c>
      <c r="E68" s="103">
        <v>2009</v>
      </c>
      <c r="F68" s="103">
        <v>2012</v>
      </c>
    </row>
    <row r="69" spans="1:6" ht="36" x14ac:dyDescent="0.2">
      <c r="A69" s="58" t="s">
        <v>226</v>
      </c>
      <c r="B69" s="74" t="s">
        <v>125</v>
      </c>
      <c r="C69" s="116"/>
      <c r="D69" s="108"/>
      <c r="E69" s="103"/>
      <c r="F69" s="103"/>
    </row>
    <row r="70" spans="1:6" ht="36" customHeight="1" x14ac:dyDescent="0.2">
      <c r="A70" s="58" t="s">
        <v>226</v>
      </c>
      <c r="B70" s="74" t="s">
        <v>126</v>
      </c>
      <c r="C70" s="109" t="s">
        <v>239</v>
      </c>
      <c r="D70" s="109" t="s">
        <v>150</v>
      </c>
      <c r="E70" s="119">
        <v>2009</v>
      </c>
      <c r="F70" s="119">
        <v>2012</v>
      </c>
    </row>
    <row r="71" spans="1:6" ht="36" x14ac:dyDescent="0.2">
      <c r="A71" s="58" t="s">
        <v>226</v>
      </c>
      <c r="B71" s="74" t="s">
        <v>241</v>
      </c>
      <c r="C71" s="123"/>
      <c r="D71" s="123"/>
      <c r="E71" s="126"/>
      <c r="F71" s="126"/>
    </row>
    <row r="72" spans="1:6" ht="36" x14ac:dyDescent="0.2">
      <c r="A72" s="58" t="s">
        <v>226</v>
      </c>
      <c r="B72" s="74" t="s">
        <v>242</v>
      </c>
      <c r="C72" s="124"/>
      <c r="D72" s="124"/>
      <c r="E72" s="120"/>
      <c r="F72" s="120"/>
    </row>
    <row r="73" spans="1:6" ht="72" x14ac:dyDescent="0.2">
      <c r="A73" s="58" t="s">
        <v>226</v>
      </c>
      <c r="B73" s="74" t="s">
        <v>243</v>
      </c>
      <c r="C73" s="61" t="s">
        <v>240</v>
      </c>
      <c r="D73" s="64" t="s">
        <v>151</v>
      </c>
      <c r="E73" s="85">
        <v>2012</v>
      </c>
      <c r="F73" s="85">
        <v>2017</v>
      </c>
    </row>
    <row r="74" spans="1:6" ht="24" x14ac:dyDescent="0.2">
      <c r="A74" s="58" t="s">
        <v>226</v>
      </c>
      <c r="B74" s="74" t="s">
        <v>245</v>
      </c>
      <c r="C74" s="109" t="s">
        <v>248</v>
      </c>
      <c r="D74" s="109" t="s">
        <v>152</v>
      </c>
      <c r="E74" s="103">
        <v>2009</v>
      </c>
      <c r="F74" s="103">
        <v>2011</v>
      </c>
    </row>
    <row r="75" spans="1:6" ht="24" x14ac:dyDescent="0.2">
      <c r="A75" s="58" t="s">
        <v>226</v>
      </c>
      <c r="B75" s="74" t="s">
        <v>246</v>
      </c>
      <c r="C75" s="123"/>
      <c r="D75" s="123"/>
      <c r="E75" s="103"/>
      <c r="F75" s="103"/>
    </row>
    <row r="76" spans="1:6" ht="24" x14ac:dyDescent="0.2">
      <c r="A76" s="58" t="s">
        <v>226</v>
      </c>
      <c r="B76" s="74" t="s">
        <v>247</v>
      </c>
      <c r="C76" s="124"/>
      <c r="D76" s="124"/>
      <c r="E76" s="103"/>
      <c r="F76" s="103"/>
    </row>
    <row r="77" spans="1:6" ht="48" x14ac:dyDescent="0.2">
      <c r="A77" s="58" t="s">
        <v>226</v>
      </c>
      <c r="B77" s="75" t="s">
        <v>127</v>
      </c>
      <c r="C77" s="65" t="s">
        <v>249</v>
      </c>
      <c r="D77" s="64" t="s">
        <v>153</v>
      </c>
      <c r="E77" s="85">
        <v>2009</v>
      </c>
      <c r="F77" s="85">
        <v>2011</v>
      </c>
    </row>
    <row r="78" spans="1:6" ht="84" x14ac:dyDescent="0.2">
      <c r="A78" s="58" t="s">
        <v>226</v>
      </c>
      <c r="B78" s="73" t="s">
        <v>128</v>
      </c>
      <c r="C78" s="65" t="s">
        <v>250</v>
      </c>
      <c r="D78" s="64" t="s">
        <v>232</v>
      </c>
      <c r="E78" s="85">
        <v>2009</v>
      </c>
      <c r="F78" s="85">
        <v>2011</v>
      </c>
    </row>
    <row r="79" spans="1:6" ht="36" x14ac:dyDescent="0.2">
      <c r="A79" s="58" t="s">
        <v>226</v>
      </c>
      <c r="B79" s="74" t="s">
        <v>129</v>
      </c>
      <c r="C79" s="65" t="s">
        <v>130</v>
      </c>
      <c r="D79" s="64" t="s">
        <v>374</v>
      </c>
      <c r="E79" s="85">
        <v>2008</v>
      </c>
      <c r="F79" s="85">
        <v>2008</v>
      </c>
    </row>
    <row r="80" spans="1:6" ht="108" x14ac:dyDescent="0.2">
      <c r="A80" s="58" t="s">
        <v>226</v>
      </c>
      <c r="B80" s="63" t="s">
        <v>131</v>
      </c>
      <c r="C80" s="71" t="s">
        <v>251</v>
      </c>
      <c r="D80" s="62" t="s">
        <v>154</v>
      </c>
      <c r="E80" s="85">
        <v>2009</v>
      </c>
      <c r="F80" s="85">
        <v>2011</v>
      </c>
    </row>
    <row r="81" spans="1:6" ht="60" x14ac:dyDescent="0.2">
      <c r="A81" s="58" t="s">
        <v>226</v>
      </c>
      <c r="B81" s="73" t="s">
        <v>132</v>
      </c>
      <c r="C81" s="71" t="s">
        <v>133</v>
      </c>
      <c r="D81" s="62" t="s">
        <v>375</v>
      </c>
      <c r="E81" s="85">
        <v>2008</v>
      </c>
      <c r="F81" s="85">
        <v>2008</v>
      </c>
    </row>
    <row r="82" spans="1:6" ht="108" x14ac:dyDescent="0.2">
      <c r="A82" s="58" t="s">
        <v>226</v>
      </c>
      <c r="B82" s="73" t="s">
        <v>134</v>
      </c>
      <c r="C82" s="71" t="s">
        <v>252</v>
      </c>
      <c r="D82" s="62" t="s">
        <v>155</v>
      </c>
      <c r="E82" s="85">
        <v>2009</v>
      </c>
      <c r="F82" s="85">
        <v>2011</v>
      </c>
    </row>
    <row r="83" spans="1:6" ht="48" x14ac:dyDescent="0.2">
      <c r="A83" s="58" t="s">
        <v>226</v>
      </c>
      <c r="B83" s="74" t="s">
        <v>135</v>
      </c>
      <c r="C83" s="106" t="s">
        <v>253</v>
      </c>
      <c r="D83" s="107" t="s">
        <v>156</v>
      </c>
      <c r="E83" s="103">
        <v>2009</v>
      </c>
      <c r="F83" s="103">
        <v>2011</v>
      </c>
    </row>
    <row r="84" spans="1:6" ht="36" x14ac:dyDescent="0.2">
      <c r="A84" s="58" t="s">
        <v>226</v>
      </c>
      <c r="B84" s="74" t="s">
        <v>136</v>
      </c>
      <c r="C84" s="112"/>
      <c r="D84" s="108"/>
      <c r="E84" s="103"/>
      <c r="F84" s="103"/>
    </row>
    <row r="85" spans="1:6" s="46" customFormat="1" ht="60" x14ac:dyDescent="0.2">
      <c r="A85" s="69" t="s">
        <v>226</v>
      </c>
      <c r="B85" s="67" t="s">
        <v>137</v>
      </c>
      <c r="C85" s="61" t="s">
        <v>138</v>
      </c>
      <c r="D85" s="64" t="s">
        <v>157</v>
      </c>
      <c r="E85" s="83">
        <v>2009</v>
      </c>
      <c r="F85" s="83">
        <v>2013</v>
      </c>
    </row>
    <row r="86" spans="1:6" ht="84" x14ac:dyDescent="0.2">
      <c r="A86" s="117" t="s">
        <v>226</v>
      </c>
      <c r="B86" s="115" t="s">
        <v>284</v>
      </c>
      <c r="C86" s="61" t="s">
        <v>285</v>
      </c>
      <c r="D86" s="61" t="s">
        <v>237</v>
      </c>
      <c r="E86" s="85">
        <v>2008</v>
      </c>
      <c r="F86" s="85">
        <v>2019</v>
      </c>
    </row>
    <row r="87" spans="1:6" ht="60" x14ac:dyDescent="0.2">
      <c r="A87" s="118"/>
      <c r="B87" s="116"/>
      <c r="C87" s="63" t="s">
        <v>286</v>
      </c>
      <c r="D87" s="63" t="s">
        <v>376</v>
      </c>
      <c r="E87" s="85">
        <v>2009</v>
      </c>
      <c r="F87" s="85">
        <v>2013</v>
      </c>
    </row>
    <row r="88" spans="1:6" ht="48" x14ac:dyDescent="0.2">
      <c r="A88" s="58" t="s">
        <v>226</v>
      </c>
      <c r="B88" s="50" t="s">
        <v>306</v>
      </c>
      <c r="C88" s="109" t="s">
        <v>254</v>
      </c>
      <c r="D88" s="109" t="s">
        <v>236</v>
      </c>
      <c r="E88" s="119">
        <v>2008</v>
      </c>
      <c r="F88" s="119">
        <v>2017</v>
      </c>
    </row>
    <row r="89" spans="1:6" ht="36" x14ac:dyDescent="0.2">
      <c r="A89" s="58" t="s">
        <v>226</v>
      </c>
      <c r="B89" s="67" t="s">
        <v>307</v>
      </c>
      <c r="C89" s="110"/>
      <c r="D89" s="110"/>
      <c r="E89" s="120"/>
      <c r="F89" s="120"/>
    </row>
    <row r="90" spans="1:6" ht="72" x14ac:dyDescent="0.2">
      <c r="A90" s="58" t="s">
        <v>226</v>
      </c>
      <c r="B90" s="67" t="s">
        <v>257</v>
      </c>
      <c r="C90" s="65" t="s">
        <v>255</v>
      </c>
      <c r="D90" s="64" t="s">
        <v>158</v>
      </c>
      <c r="E90" s="85">
        <v>2009</v>
      </c>
      <c r="F90" s="85">
        <v>2010</v>
      </c>
    </row>
    <row r="91" spans="1:6" ht="96" x14ac:dyDescent="0.2">
      <c r="A91" s="58" t="s">
        <v>226</v>
      </c>
      <c r="B91" s="67" t="s">
        <v>139</v>
      </c>
      <c r="C91" s="65" t="s">
        <v>140</v>
      </c>
      <c r="D91" s="64" t="s">
        <v>159</v>
      </c>
      <c r="E91" s="85">
        <v>2008</v>
      </c>
      <c r="F91" s="85">
        <v>2009</v>
      </c>
    </row>
    <row r="92" spans="1:6" s="46" customFormat="1" ht="36" x14ac:dyDescent="0.2">
      <c r="A92" s="69" t="s">
        <v>226</v>
      </c>
      <c r="B92" s="50" t="s">
        <v>308</v>
      </c>
      <c r="C92" s="109" t="s">
        <v>258</v>
      </c>
      <c r="D92" s="109" t="s">
        <v>160</v>
      </c>
      <c r="E92" s="129">
        <v>2009</v>
      </c>
      <c r="F92" s="129">
        <v>2013</v>
      </c>
    </row>
    <row r="93" spans="1:6" s="46" customFormat="1" ht="36" x14ac:dyDescent="0.2">
      <c r="A93" s="69" t="s">
        <v>226</v>
      </c>
      <c r="B93" s="50" t="s">
        <v>309</v>
      </c>
      <c r="C93" s="110"/>
      <c r="D93" s="110"/>
      <c r="E93" s="124"/>
      <c r="F93" s="124"/>
    </row>
    <row r="94" spans="1:6" s="46" customFormat="1" ht="72" x14ac:dyDescent="0.2">
      <c r="A94" s="104" t="s">
        <v>226</v>
      </c>
      <c r="B94" s="115" t="s">
        <v>256</v>
      </c>
      <c r="C94" s="61" t="s">
        <v>141</v>
      </c>
      <c r="D94" s="64" t="s">
        <v>161</v>
      </c>
      <c r="E94" s="83">
        <v>2009</v>
      </c>
      <c r="F94" s="83">
        <v>2011</v>
      </c>
    </row>
    <row r="95" spans="1:6" s="46" customFormat="1" ht="72" x14ac:dyDescent="0.2">
      <c r="A95" s="105"/>
      <c r="B95" s="116"/>
      <c r="C95" s="61" t="s">
        <v>149</v>
      </c>
      <c r="D95" s="64" t="s">
        <v>287</v>
      </c>
      <c r="E95" s="83">
        <v>2013</v>
      </c>
      <c r="F95" s="83">
        <v>2014</v>
      </c>
    </row>
    <row r="96" spans="1:6" ht="156" x14ac:dyDescent="0.2">
      <c r="A96" s="58" t="s">
        <v>226</v>
      </c>
      <c r="B96" s="67" t="s">
        <v>142</v>
      </c>
      <c r="C96" s="65" t="s">
        <v>269</v>
      </c>
      <c r="D96" s="64" t="s">
        <v>162</v>
      </c>
      <c r="E96" s="85">
        <v>2009</v>
      </c>
      <c r="F96" s="85">
        <v>2011</v>
      </c>
    </row>
    <row r="97" spans="1:6" ht="48" x14ac:dyDescent="0.2">
      <c r="A97" s="58" t="s">
        <v>226</v>
      </c>
      <c r="B97" s="67" t="s">
        <v>264</v>
      </c>
      <c r="C97" s="65" t="s">
        <v>270</v>
      </c>
      <c r="D97" s="64" t="s">
        <v>163</v>
      </c>
      <c r="E97" s="85">
        <v>2009</v>
      </c>
      <c r="F97" s="85">
        <v>2010</v>
      </c>
    </row>
    <row r="98" spans="1:6" ht="60" x14ac:dyDescent="0.2">
      <c r="A98" s="58" t="s">
        <v>226</v>
      </c>
      <c r="B98" s="67" t="s">
        <v>265</v>
      </c>
      <c r="C98" s="65" t="s">
        <v>271</v>
      </c>
      <c r="D98" s="64" t="s">
        <v>164</v>
      </c>
      <c r="E98" s="85">
        <v>2009</v>
      </c>
      <c r="F98" s="85">
        <v>2010</v>
      </c>
    </row>
    <row r="99" spans="1:6" ht="120" x14ac:dyDescent="0.2">
      <c r="A99" s="66" t="s">
        <v>228</v>
      </c>
      <c r="B99" s="67" t="s">
        <v>259</v>
      </c>
      <c r="C99" s="65" t="s">
        <v>272</v>
      </c>
      <c r="D99" s="64" t="s">
        <v>280</v>
      </c>
      <c r="E99" s="85">
        <v>2015</v>
      </c>
      <c r="F99" s="85">
        <v>2020</v>
      </c>
    </row>
    <row r="100" spans="1:6" ht="24" x14ac:dyDescent="0.2">
      <c r="A100" s="66" t="s">
        <v>228</v>
      </c>
      <c r="B100" s="73" t="s">
        <v>266</v>
      </c>
      <c r="C100" s="112" t="s">
        <v>273</v>
      </c>
      <c r="D100" s="106" t="s">
        <v>165</v>
      </c>
      <c r="E100" s="119">
        <v>2009</v>
      </c>
      <c r="F100" s="119">
        <v>2012</v>
      </c>
    </row>
    <row r="101" spans="1:6" ht="24" x14ac:dyDescent="0.2">
      <c r="A101" s="66" t="s">
        <v>228</v>
      </c>
      <c r="B101" s="73" t="s">
        <v>267</v>
      </c>
      <c r="C101" s="112"/>
      <c r="D101" s="106"/>
      <c r="E101" s="120"/>
      <c r="F101" s="120"/>
    </row>
    <row r="102" spans="1:6" ht="36" x14ac:dyDescent="0.2">
      <c r="A102" s="58" t="s">
        <v>228</v>
      </c>
      <c r="B102" s="74" t="s">
        <v>304</v>
      </c>
      <c r="C102" s="109" t="s">
        <v>274</v>
      </c>
      <c r="D102" s="132" t="s">
        <v>377</v>
      </c>
      <c r="E102" s="119">
        <v>2008</v>
      </c>
      <c r="F102" s="119">
        <v>2017</v>
      </c>
    </row>
    <row r="103" spans="1:6" ht="24" x14ac:dyDescent="0.2">
      <c r="A103" s="58" t="s">
        <v>228</v>
      </c>
      <c r="B103" s="74" t="s">
        <v>305</v>
      </c>
      <c r="C103" s="110"/>
      <c r="D103" s="133"/>
      <c r="E103" s="120"/>
      <c r="F103" s="120"/>
    </row>
    <row r="104" spans="1:6" ht="24" x14ac:dyDescent="0.2">
      <c r="A104" s="58" t="s">
        <v>228</v>
      </c>
      <c r="B104" s="74" t="s">
        <v>143</v>
      </c>
      <c r="C104" s="109" t="s">
        <v>275</v>
      </c>
      <c r="D104" s="107" t="s">
        <v>166</v>
      </c>
      <c r="E104" s="119">
        <v>2009</v>
      </c>
      <c r="F104" s="119">
        <v>2011</v>
      </c>
    </row>
    <row r="105" spans="1:6" ht="24" x14ac:dyDescent="0.2">
      <c r="A105" s="66" t="s">
        <v>228</v>
      </c>
      <c r="B105" s="73" t="s">
        <v>144</v>
      </c>
      <c r="C105" s="113"/>
      <c r="D105" s="108"/>
      <c r="E105" s="120"/>
      <c r="F105" s="120"/>
    </row>
    <row r="106" spans="1:6" ht="72" x14ac:dyDescent="0.2">
      <c r="A106" s="66" t="s">
        <v>228</v>
      </c>
      <c r="B106" s="73" t="s">
        <v>268</v>
      </c>
      <c r="C106" s="65" t="s">
        <v>276</v>
      </c>
      <c r="D106" s="64" t="s">
        <v>167</v>
      </c>
      <c r="E106" s="85">
        <v>2009</v>
      </c>
      <c r="F106" s="85">
        <v>2010</v>
      </c>
    </row>
    <row r="107" spans="1:6" ht="72" x14ac:dyDescent="0.2">
      <c r="A107" s="66" t="s">
        <v>227</v>
      </c>
      <c r="B107" s="68" t="s">
        <v>147</v>
      </c>
      <c r="C107" s="65" t="s">
        <v>148</v>
      </c>
      <c r="D107" s="64" t="s">
        <v>87</v>
      </c>
      <c r="E107" s="85">
        <v>2014</v>
      </c>
      <c r="F107" s="85">
        <v>2017</v>
      </c>
    </row>
    <row r="108" spans="1:6" ht="60" x14ac:dyDescent="0.2">
      <c r="A108" s="66" t="s">
        <v>227</v>
      </c>
      <c r="B108" s="68" t="s">
        <v>260</v>
      </c>
      <c r="C108" s="71" t="s">
        <v>277</v>
      </c>
      <c r="D108" s="62" t="s">
        <v>281</v>
      </c>
      <c r="E108" s="85">
        <v>2018</v>
      </c>
      <c r="F108" s="85">
        <v>2020</v>
      </c>
    </row>
    <row r="109" spans="1:6" ht="48" x14ac:dyDescent="0.2">
      <c r="A109" s="66" t="s">
        <v>227</v>
      </c>
      <c r="B109" s="68" t="s">
        <v>261</v>
      </c>
      <c r="C109" s="71" t="s">
        <v>278</v>
      </c>
      <c r="D109" s="62" t="s">
        <v>282</v>
      </c>
      <c r="E109" s="85">
        <v>2018</v>
      </c>
      <c r="F109" s="85">
        <v>2020</v>
      </c>
    </row>
    <row r="110" spans="1:6" ht="60" x14ac:dyDescent="0.2">
      <c r="A110" s="58" t="s">
        <v>227</v>
      </c>
      <c r="B110" s="60" t="s">
        <v>263</v>
      </c>
      <c r="C110" s="65" t="s">
        <v>279</v>
      </c>
      <c r="D110" s="57" t="s">
        <v>283</v>
      </c>
      <c r="E110" s="85">
        <v>2022</v>
      </c>
      <c r="F110" s="85">
        <v>2024</v>
      </c>
    </row>
    <row r="111" spans="1:6" ht="60" x14ac:dyDescent="0.2">
      <c r="A111" s="66" t="s">
        <v>227</v>
      </c>
      <c r="B111" s="68" t="s">
        <v>145</v>
      </c>
      <c r="C111" s="65" t="s">
        <v>146</v>
      </c>
      <c r="D111" s="64" t="s">
        <v>86</v>
      </c>
      <c r="E111" s="85">
        <v>2016</v>
      </c>
      <c r="F111" s="85">
        <v>2016</v>
      </c>
    </row>
    <row r="112" spans="1:6" ht="24" x14ac:dyDescent="0.2">
      <c r="A112" s="58" t="s">
        <v>227</v>
      </c>
      <c r="B112" s="60" t="s">
        <v>85</v>
      </c>
      <c r="C112" s="112" t="s">
        <v>234</v>
      </c>
      <c r="D112" s="111" t="s">
        <v>235</v>
      </c>
      <c r="E112" s="119">
        <v>2016</v>
      </c>
      <c r="F112" s="119">
        <v>2021</v>
      </c>
    </row>
    <row r="113" spans="1:6" ht="48" x14ac:dyDescent="0.2">
      <c r="A113" s="58" t="s">
        <v>227</v>
      </c>
      <c r="B113" s="60" t="s">
        <v>262</v>
      </c>
      <c r="C113" s="112"/>
      <c r="D113" s="111"/>
      <c r="E113" s="120"/>
      <c r="F113" s="120"/>
    </row>
    <row r="114" spans="1:6" ht="36" customHeight="1" x14ac:dyDescent="0.2">
      <c r="A114" s="134" t="s">
        <v>381</v>
      </c>
      <c r="B114" s="134"/>
      <c r="C114" s="134"/>
      <c r="D114" s="134"/>
      <c r="E114" s="134"/>
      <c r="F114" s="134"/>
    </row>
  </sheetData>
  <mergeCells count="78">
    <mergeCell ref="A1:F1"/>
    <mergeCell ref="A114:F114"/>
    <mergeCell ref="E112:E113"/>
    <mergeCell ref="F112:F113"/>
    <mergeCell ref="E88:E89"/>
    <mergeCell ref="F88:F89"/>
    <mergeCell ref="E92:E93"/>
    <mergeCell ref="F92:F93"/>
    <mergeCell ref="E100:E101"/>
    <mergeCell ref="F100:F101"/>
    <mergeCell ref="E102:E103"/>
    <mergeCell ref="F102:F103"/>
    <mergeCell ref="E104:E105"/>
    <mergeCell ref="F104:F105"/>
    <mergeCell ref="E70:E72"/>
    <mergeCell ref="C88:C89"/>
    <mergeCell ref="D88:D89"/>
    <mergeCell ref="D92:D93"/>
    <mergeCell ref="C74:C76"/>
    <mergeCell ref="D74:D76"/>
    <mergeCell ref="A4:A5"/>
    <mergeCell ref="B4:B5"/>
    <mergeCell ref="C4:C5"/>
    <mergeCell ref="D4:D5"/>
    <mergeCell ref="B53:B54"/>
    <mergeCell ref="A53:A54"/>
    <mergeCell ref="A60:A62"/>
    <mergeCell ref="B60:B62"/>
    <mergeCell ref="A56:A57"/>
    <mergeCell ref="B56:B57"/>
    <mergeCell ref="A58:A59"/>
    <mergeCell ref="B58:B59"/>
    <mergeCell ref="C68:C69"/>
    <mergeCell ref="D68:D69"/>
    <mergeCell ref="D83:D84"/>
    <mergeCell ref="B20:B22"/>
    <mergeCell ref="A6:A7"/>
    <mergeCell ref="B6:B7"/>
    <mergeCell ref="A16:A19"/>
    <mergeCell ref="B16:B19"/>
    <mergeCell ref="B86:B87"/>
    <mergeCell ref="A86:A87"/>
    <mergeCell ref="A94:A95"/>
    <mergeCell ref="B94:B95"/>
    <mergeCell ref="B36:B42"/>
    <mergeCell ref="A49:A52"/>
    <mergeCell ref="B49:B52"/>
    <mergeCell ref="A30:A31"/>
    <mergeCell ref="B30:B31"/>
    <mergeCell ref="A36:A42"/>
    <mergeCell ref="A43:A48"/>
    <mergeCell ref="B43:B48"/>
    <mergeCell ref="A23:A24"/>
    <mergeCell ref="B23:B24"/>
    <mergeCell ref="A27:A29"/>
    <mergeCell ref="B27:B29"/>
    <mergeCell ref="A20:A22"/>
    <mergeCell ref="D100:D101"/>
    <mergeCell ref="D102:D103"/>
    <mergeCell ref="D104:D105"/>
    <mergeCell ref="D112:D113"/>
    <mergeCell ref="C100:C101"/>
    <mergeCell ref="C102:C103"/>
    <mergeCell ref="C104:C105"/>
    <mergeCell ref="C112:C113"/>
    <mergeCell ref="C92:C93"/>
    <mergeCell ref="C83:C84"/>
    <mergeCell ref="C70:C72"/>
    <mergeCell ref="D70:D72"/>
    <mergeCell ref="E4:E5"/>
    <mergeCell ref="F4:F5"/>
    <mergeCell ref="E83:E84"/>
    <mergeCell ref="F83:F84"/>
    <mergeCell ref="E74:E76"/>
    <mergeCell ref="F74:F76"/>
    <mergeCell ref="E68:E69"/>
    <mergeCell ref="F68:F69"/>
    <mergeCell ref="F70:F72"/>
  </mergeCells>
  <pageMargins left="0.19685039370078741" right="0.19685039370078741" top="0.39370078740157483" bottom="0.19685039370078741" header="0.31496062992125984" footer="0.31496062992125984"/>
  <pageSetup paperSize="122" scale="8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AC25-95_AC9-98_AC48-01_AC97-03</vt:lpstr>
      <vt:lpstr>Acuerdo 724 de 2018</vt:lpstr>
      <vt:lpstr>Acuerdos Anteriores</vt:lpstr>
      <vt:lpstr>'AC25-95_AC9-98_AC48-01_AC97-03'!Títulos_a_imprimir</vt:lpstr>
      <vt:lpstr>'Acuerdo 724 de 2018'!Títulos_a_imprimir</vt:lpstr>
      <vt:lpstr>'Acuerdos Anteriores'!Títulos_a_imprimir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Jhon Manuel Parra Mora</dc:creator>
  <cp:lastModifiedBy>ASUS</cp:lastModifiedBy>
  <cp:lastPrinted>2025-02-01T01:08:19Z</cp:lastPrinted>
  <dcterms:created xsi:type="dcterms:W3CDTF">2016-04-18T15:54:59Z</dcterms:created>
  <dcterms:modified xsi:type="dcterms:W3CDTF">2025-02-04T06:37:20Z</dcterms:modified>
</cp:coreProperties>
</file>